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tiff" ContentType="image/tif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Questa_cartella_di_lavoro" autoCompressPictures="0" defaultThemeVersion="124226"/>
  <workbookProtection workbookPassword="8A5A" lockStructure="1"/>
  <bookViews>
    <workbookView xWindow="0" yWindow="-18" windowWidth="4709" windowHeight="5804" tabRatio="893"/>
  </bookViews>
  <sheets>
    <sheet name="NOTE" sheetId="152" r:id="rId1"/>
    <sheet name="DATI" sheetId="62" r:id="rId2"/>
    <sheet name="ATTESTATO" sheetId="153" r:id="rId3"/>
    <sheet name="CERTIFICATO" sheetId="154" r:id="rId4"/>
    <sheet name="Pesatura criteri" sheetId="64" r:id="rId5"/>
    <sheet name="A.1.1" sheetId="83" r:id="rId6"/>
    <sheet name="A.1.2" sheetId="85" r:id="rId7"/>
    <sheet name="A.1.3" sheetId="114" r:id="rId8"/>
    <sheet name="A.1.4" sheetId="113" r:id="rId9"/>
    <sheet name="A.2.1" sheetId="137" r:id="rId10"/>
    <sheet name="A.2.2" sheetId="136" r:id="rId11"/>
    <sheet name="A.2.3" sheetId="132" r:id="rId12"/>
    <sheet name="A.2.4" sheetId="112" r:id="rId13"/>
    <sheet name="B.1.1" sheetId="111" r:id="rId14"/>
    <sheet name="B.1.7" sheetId="127" r:id="rId15"/>
    <sheet name="B.2.2" sheetId="110" r:id="rId16"/>
    <sheet name="B.2.3" sheetId="109" r:id="rId17"/>
    <sheet name="B.3.3" sheetId="108" r:id="rId18"/>
    <sheet name="B.3.4" sheetId="138" r:id="rId19"/>
    <sheet name="B.3.5" sheetId="107" r:id="rId20"/>
    <sheet name="B.3.6" sheetId="139" r:id="rId21"/>
    <sheet name="B.3.8" sheetId="141" r:id="rId22"/>
    <sheet name="B.4.3" sheetId="106" r:id="rId23"/>
    <sheet name="B.4.4" sheetId="105" r:id="rId24"/>
    <sheet name="B.6.1" sheetId="98" r:id="rId25"/>
    <sheet name="B.6.2" sheetId="97" r:id="rId26"/>
    <sheet name="B.6.3" sheetId="133" r:id="rId27"/>
    <sheet name="B.6.4" sheetId="117" r:id="rId28"/>
    <sheet name="C.1.2" sheetId="94" r:id="rId29"/>
    <sheet name="C.3.3" sheetId="93" r:id="rId30"/>
    <sheet name="D.1.8" sheetId="92" r:id="rId31"/>
    <sheet name="D.2.5" sheetId="134" r:id="rId32"/>
    <sheet name="D.3.2" sheetId="121" r:id="rId33"/>
    <sheet name="D.4.7" sheetId="91" r:id="rId34"/>
    <sheet name="D.5.1" sheetId="122" r:id="rId35"/>
    <sheet name="E.1.1" sheetId="150" r:id="rId36"/>
    <sheet name="E.2.1" sheetId="124" r:id="rId37"/>
    <sheet name="H.1.1" sheetId="147" r:id="rId38"/>
    <sheet name="H.2.1" sheetId="148" r:id="rId39"/>
  </sheets>
  <definedNames>
    <definedName name="_xlnm.Print_Area" localSheetId="3">CERTIFICATO!$A$1:$N$52</definedName>
    <definedName name="_xlnm.Print_Titles" localSheetId="5">A.1.1!$1:$1</definedName>
    <definedName name="_xlnm.Print_Titles" localSheetId="6">A.1.2!$1:$1</definedName>
    <definedName name="_xlnm.Print_Titles" localSheetId="7">A.1.3!$1:$1</definedName>
    <definedName name="_xlnm.Print_Titles" localSheetId="8">A.1.4!$1:$1</definedName>
    <definedName name="_xlnm.Print_Titles" localSheetId="9">A.2.1!$1:$1</definedName>
    <definedName name="_xlnm.Print_Titles" localSheetId="10">A.2.2!$1:$1</definedName>
    <definedName name="_xlnm.Print_Titles" localSheetId="11">A.2.3!$1:$1</definedName>
    <definedName name="_xlnm.Print_Titles" localSheetId="12">A.2.4!$1:$1</definedName>
    <definedName name="_xlnm.Print_Titles" localSheetId="13">B.1.1!$1:$1</definedName>
    <definedName name="_xlnm.Print_Titles" localSheetId="14">B.1.7!$1:$1</definedName>
    <definedName name="_xlnm.Print_Titles" localSheetId="15">B.2.2!$1:$1</definedName>
    <definedName name="_xlnm.Print_Titles" localSheetId="16">B.2.3!$1:$1</definedName>
    <definedName name="_xlnm.Print_Titles" localSheetId="17">B.3.3!$1:$1</definedName>
    <definedName name="_xlnm.Print_Titles" localSheetId="18">B.3.4!$1:$1</definedName>
    <definedName name="_xlnm.Print_Titles" localSheetId="19">B.3.5!$1:$1</definedName>
    <definedName name="_xlnm.Print_Titles" localSheetId="20">B.3.6!$1:$1</definedName>
    <definedName name="_xlnm.Print_Titles" localSheetId="21">B.3.8!$1:$1</definedName>
    <definedName name="_xlnm.Print_Titles" localSheetId="22">B.4.3!$1:$1</definedName>
    <definedName name="_xlnm.Print_Titles" localSheetId="23">B.4.4!$1:$1</definedName>
    <definedName name="_xlnm.Print_Titles" localSheetId="24">B.6.1!$1:$1</definedName>
    <definedName name="_xlnm.Print_Titles" localSheetId="25">B.6.2!$1:$1</definedName>
    <definedName name="_xlnm.Print_Titles" localSheetId="26">B.6.3!$1:$1</definedName>
    <definedName name="_xlnm.Print_Titles" localSheetId="27">B.6.4!$1:$1</definedName>
    <definedName name="_xlnm.Print_Titles" localSheetId="28">C.1.2!$1:$1</definedName>
    <definedName name="_xlnm.Print_Titles" localSheetId="29">C.3.3!$1:$1</definedName>
    <definedName name="_xlnm.Print_Titles" localSheetId="30">D.1.8!$1:$1</definedName>
    <definedName name="_xlnm.Print_Titles" localSheetId="31">D.2.5!$1:$1</definedName>
    <definedName name="_xlnm.Print_Titles" localSheetId="32">D.3.2!$1:$1</definedName>
    <definedName name="_xlnm.Print_Titles" localSheetId="33">D.4.7!$1:$1</definedName>
    <definedName name="_xlnm.Print_Titles" localSheetId="34">D.5.1!$1:$1</definedName>
    <definedName name="_xlnm.Print_Titles" localSheetId="35">E.1.1!$1:$1</definedName>
    <definedName name="_xlnm.Print_Titles" localSheetId="36">E.2.1!$1:$1</definedName>
    <definedName name="_xlnm.Print_Titles" localSheetId="37">H.1.1!$1:$1</definedName>
    <definedName name="_xlnm.Print_Titles" localSheetId="38">H.2.1!$1:$1</definedName>
  </definedNames>
  <calcPr calcId="145621"/>
</workbook>
</file>

<file path=xl/calcChain.xml><?xml version="1.0" encoding="utf-8"?>
<calcChain xmlns="http://schemas.openxmlformats.org/spreadsheetml/2006/main">
  <c r="F8" i="92" l="1"/>
  <c r="F8" i="121" l="1"/>
  <c r="F6" i="112" l="1"/>
  <c r="F6" i="132"/>
  <c r="W69" i="64" l="1"/>
  <c r="W64" i="64"/>
  <c r="W62" i="64"/>
  <c r="W59" i="64"/>
  <c r="W55" i="64"/>
  <c r="W51" i="64"/>
  <c r="W48" i="64"/>
  <c r="W46" i="64"/>
  <c r="W43" i="64"/>
  <c r="W42" i="64"/>
  <c r="W41" i="64"/>
  <c r="W40" i="64"/>
  <c r="W38" i="64"/>
  <c r="W37" i="64"/>
  <c r="W35" i="64"/>
  <c r="W34" i="64"/>
  <c r="W33" i="64"/>
  <c r="W32" i="64"/>
  <c r="W31" i="64"/>
  <c r="W29" i="64"/>
  <c r="W28" i="64"/>
  <c r="W26" i="64"/>
  <c r="W25" i="64"/>
  <c r="W19" i="64"/>
  <c r="Q2" i="154" l="1"/>
  <c r="Q2" i="153"/>
  <c r="E11" i="154" l="1"/>
  <c r="E12" i="154"/>
  <c r="D1" i="154"/>
  <c r="D50" i="154" l="1"/>
  <c r="D46" i="154"/>
  <c r="K27" i="154"/>
  <c r="K26" i="154"/>
  <c r="K25" i="154"/>
  <c r="K24" i="154"/>
  <c r="E27" i="154"/>
  <c r="E26" i="154"/>
  <c r="E25" i="154"/>
  <c r="E24" i="154"/>
  <c r="M21" i="154"/>
  <c r="I21" i="154"/>
  <c r="F21" i="154"/>
  <c r="E20" i="154"/>
  <c r="E19" i="154"/>
  <c r="E18" i="154"/>
  <c r="E17" i="154"/>
  <c r="E16" i="154"/>
  <c r="E15" i="154"/>
  <c r="E14" i="154"/>
  <c r="E13" i="154"/>
  <c r="E10" i="154"/>
  <c r="E9" i="154"/>
  <c r="E8" i="154"/>
  <c r="E7" i="154"/>
  <c r="E6" i="154"/>
  <c r="E5" i="154"/>
  <c r="E16" i="153"/>
  <c r="D1" i="153"/>
  <c r="D42" i="153"/>
  <c r="D38" i="153"/>
  <c r="E19" i="153"/>
  <c r="E18" i="153"/>
  <c r="E17" i="153"/>
  <c r="E15" i="153"/>
  <c r="E14" i="153"/>
  <c r="E13" i="153"/>
  <c r="E12" i="153"/>
  <c r="E11" i="153"/>
  <c r="E10" i="153"/>
  <c r="E9" i="153"/>
  <c r="E8" i="153"/>
  <c r="E7" i="153"/>
  <c r="E6" i="153"/>
  <c r="E5" i="153"/>
  <c r="D40" i="153"/>
  <c r="D48" i="154" l="1"/>
  <c r="H50" i="154"/>
  <c r="H42" i="153"/>
  <c r="F6" i="136" l="1"/>
  <c r="A11" i="136"/>
  <c r="A10" i="83"/>
  <c r="AF73" i="64" l="1"/>
  <c r="X61" i="64"/>
  <c r="X58" i="64"/>
  <c r="X54" i="64"/>
  <c r="X50" i="64"/>
  <c r="X45" i="64"/>
  <c r="X39" i="64"/>
  <c r="X30" i="64"/>
  <c r="X24" i="64"/>
  <c r="T53" i="64"/>
  <c r="T48" i="64"/>
  <c r="X47" i="64" s="1"/>
  <c r="T38" i="64"/>
  <c r="T29" i="64"/>
  <c r="T28" i="64"/>
  <c r="T22" i="64"/>
  <c r="W22" i="64" s="1"/>
  <c r="T21" i="64"/>
  <c r="T20" i="64"/>
  <c r="W20" i="64" s="1"/>
  <c r="T19" i="64"/>
  <c r="X52" i="64" l="1"/>
  <c r="W53" i="64"/>
  <c r="N53" i="64" s="1"/>
  <c r="G17" i="134" s="1"/>
  <c r="W21" i="64"/>
  <c r="N21" i="64" s="1"/>
  <c r="G18" i="132" s="1"/>
  <c r="AG44" i="64"/>
  <c r="X36" i="64"/>
  <c r="X27" i="64"/>
  <c r="AG23" i="64"/>
  <c r="X18" i="64"/>
  <c r="N62" i="64"/>
  <c r="G17" i="150" s="1"/>
  <c r="N59" i="64"/>
  <c r="G17" i="122" s="1"/>
  <c r="N55" i="64"/>
  <c r="G17" i="121" s="1"/>
  <c r="N51" i="64"/>
  <c r="G17" i="92" s="1"/>
  <c r="N48" i="64"/>
  <c r="G17" i="93" s="1"/>
  <c r="N46" i="64"/>
  <c r="G17" i="94" s="1"/>
  <c r="N43" i="64"/>
  <c r="G17" i="117" s="1"/>
  <c r="N42" i="64"/>
  <c r="G17" i="133" s="1"/>
  <c r="N41" i="64"/>
  <c r="G17" i="97" s="1"/>
  <c r="N40" i="64"/>
  <c r="G17" i="98" s="1"/>
  <c r="N38" i="64"/>
  <c r="G17" i="105" s="1"/>
  <c r="N37" i="64"/>
  <c r="G17" i="106" s="1"/>
  <c r="N35" i="64"/>
  <c r="G17" i="141" s="1"/>
  <c r="N34" i="64"/>
  <c r="G17" i="139" s="1"/>
  <c r="N33" i="64"/>
  <c r="G17" i="107" s="1"/>
  <c r="N32" i="64"/>
  <c r="G17" i="138" s="1"/>
  <c r="N31" i="64"/>
  <c r="G17" i="108" s="1"/>
  <c r="N29" i="64"/>
  <c r="G17" i="109" s="1"/>
  <c r="N28" i="64"/>
  <c r="G17" i="110" s="1"/>
  <c r="N26" i="64"/>
  <c r="G17" i="127" s="1"/>
  <c r="N25" i="64"/>
  <c r="G17" i="111" s="1"/>
  <c r="N22" i="64"/>
  <c r="G18" i="112" s="1"/>
  <c r="N20" i="64"/>
  <c r="G18" i="136" s="1"/>
  <c r="N19" i="64"/>
  <c r="G17" i="137" s="1"/>
  <c r="AG18" i="64" l="1"/>
  <c r="F6" i="148"/>
  <c r="T71" i="64" s="1"/>
  <c r="W71" i="64" s="1"/>
  <c r="N7" i="148"/>
  <c r="N6" i="148"/>
  <c r="N8" i="147"/>
  <c r="S51" i="64"/>
  <c r="F8" i="138"/>
  <c r="S32" i="64" s="1"/>
  <c r="F8" i="127"/>
  <c r="S26" i="64" s="1"/>
  <c r="F8" i="111"/>
  <c r="S25" i="64" s="1"/>
  <c r="F8" i="137"/>
  <c r="S19" i="64" s="1"/>
  <c r="L19" i="64" s="1"/>
  <c r="F8" i="114"/>
  <c r="S16" i="64" s="1"/>
  <c r="F9" i="136"/>
  <c r="S20" i="64" s="1"/>
  <c r="N33" i="91"/>
  <c r="N32" i="91"/>
  <c r="M33" i="91"/>
  <c r="M32" i="91"/>
  <c r="N32" i="148"/>
  <c r="N31" i="148"/>
  <c r="N30" i="148"/>
  <c r="A11" i="148"/>
  <c r="A11" i="147"/>
  <c r="O33" i="147"/>
  <c r="O32" i="147"/>
  <c r="N33" i="147"/>
  <c r="N32" i="147"/>
  <c r="O31" i="147"/>
  <c r="N31" i="147"/>
  <c r="N30" i="147"/>
  <c r="O30" i="147"/>
  <c r="R35" i="124"/>
  <c r="F8" i="124"/>
  <c r="S64" i="64" s="1"/>
  <c r="O11" i="150"/>
  <c r="N11" i="150"/>
  <c r="X70" i="64" l="1"/>
  <c r="AG67" i="64"/>
  <c r="N71" i="64"/>
  <c r="G18" i="148" s="1"/>
  <c r="N9" i="147"/>
  <c r="F10" i="147" s="1"/>
  <c r="A10" i="150"/>
  <c r="Q69" i="64" l="1"/>
  <c r="S69" i="64"/>
  <c r="N33" i="150"/>
  <c r="M33" i="150"/>
  <c r="N32" i="150"/>
  <c r="M32" i="150"/>
  <c r="N31" i="150"/>
  <c r="M31" i="150"/>
  <c r="N30" i="150"/>
  <c r="M30" i="150"/>
  <c r="N29" i="150"/>
  <c r="M29" i="150"/>
  <c r="N28" i="150"/>
  <c r="M28" i="150"/>
  <c r="N27" i="150"/>
  <c r="M27" i="150"/>
  <c r="M7" i="150"/>
  <c r="S55" i="64"/>
  <c r="N31" i="91"/>
  <c r="N30" i="91"/>
  <c r="N29" i="91"/>
  <c r="N28" i="91"/>
  <c r="N27" i="91"/>
  <c r="M31" i="91"/>
  <c r="M30" i="91"/>
  <c r="M29" i="91"/>
  <c r="M28" i="91"/>
  <c r="M27" i="91"/>
  <c r="A10" i="91"/>
  <c r="M7" i="91"/>
  <c r="M6" i="91"/>
  <c r="F6" i="91"/>
  <c r="T57" i="64" s="1"/>
  <c r="W57" i="64" s="1"/>
  <c r="X56" i="64" l="1"/>
  <c r="AG49" i="64"/>
  <c r="N57" i="64"/>
  <c r="G17" i="91" s="1"/>
  <c r="F8" i="150"/>
  <c r="F8" i="91"/>
  <c r="S57" i="64" s="1"/>
  <c r="F8" i="134"/>
  <c r="S53" i="64" s="1"/>
  <c r="Q62" i="64" l="1"/>
  <c r="AA62" i="64" s="1"/>
  <c r="AB61" i="64" s="1"/>
  <c r="Q61" i="64" s="1"/>
  <c r="S62" i="64"/>
  <c r="L62" i="64" s="1"/>
  <c r="M7" i="92"/>
  <c r="F8" i="93"/>
  <c r="S48" i="64" s="1"/>
  <c r="F8" i="105"/>
  <c r="S38" i="64" s="1"/>
  <c r="L38" i="64" s="1"/>
  <c r="D12" i="94"/>
  <c r="N32" i="117"/>
  <c r="N31" i="117"/>
  <c r="N30" i="117"/>
  <c r="Q28" i="117"/>
  <c r="S9" i="117"/>
  <c r="R10" i="117"/>
  <c r="R9" i="117"/>
  <c r="Q9" i="117"/>
  <c r="A10" i="117"/>
  <c r="F8" i="133"/>
  <c r="S42" i="64" s="1"/>
  <c r="F8" i="106"/>
  <c r="S37" i="64" s="1"/>
  <c r="F8" i="109"/>
  <c r="S29" i="64" s="1"/>
  <c r="F8" i="110"/>
  <c r="S28" i="64" s="1"/>
  <c r="L28" i="64" s="1"/>
  <c r="F9" i="132"/>
  <c r="S21" i="64" s="1"/>
  <c r="L21" i="64" s="1"/>
  <c r="F6" i="83"/>
  <c r="T14" i="64" s="1"/>
  <c r="W14" i="64" l="1"/>
  <c r="N14" i="64" s="1"/>
  <c r="G17" i="83" s="1"/>
  <c r="W15" i="64"/>
  <c r="N15" i="64" s="1"/>
  <c r="G17" i="85" s="1"/>
  <c r="W17" i="64"/>
  <c r="N17" i="64" s="1"/>
  <c r="G17" i="113" s="1"/>
  <c r="W16" i="64"/>
  <c r="N16" i="64" s="1"/>
  <c r="G17" i="114" s="1"/>
  <c r="X13" i="64"/>
  <c r="F8" i="117"/>
  <c r="S43" i="64" s="1"/>
  <c r="T69" i="64" l="1"/>
  <c r="F9" i="148"/>
  <c r="L69" i="64" l="1"/>
  <c r="X68" i="64"/>
  <c r="Q71" i="64"/>
  <c r="AA71" i="64" s="1"/>
  <c r="AB70" i="64" s="1"/>
  <c r="Q70" i="64" s="1"/>
  <c r="S71" i="64"/>
  <c r="L71" i="64" s="1"/>
  <c r="N69" i="64"/>
  <c r="G18" i="147" s="1"/>
  <c r="T64" i="64"/>
  <c r="F8" i="141"/>
  <c r="S35" i="64" s="1"/>
  <c r="F8" i="139"/>
  <c r="S34" i="64" s="1"/>
  <c r="X63" i="64" l="1"/>
  <c r="Z70" i="64" s="1"/>
  <c r="AC70" i="64" s="1"/>
  <c r="AG60" i="64"/>
  <c r="O69" i="64"/>
  <c r="E18" i="147" s="1"/>
  <c r="O14" i="64"/>
  <c r="N64" i="64"/>
  <c r="G17" i="124" s="1"/>
  <c r="O53" i="64"/>
  <c r="D17" i="134" s="1"/>
  <c r="O38" i="64"/>
  <c r="D17" i="105" s="1"/>
  <c r="O28" i="64"/>
  <c r="D17" i="110" s="1"/>
  <c r="O16" i="64"/>
  <c r="D17" i="114" s="1"/>
  <c r="O71" i="64"/>
  <c r="D18" i="148" s="1"/>
  <c r="O51" i="64"/>
  <c r="D17" i="92" s="1"/>
  <c r="O48" i="64"/>
  <c r="D17" i="93" s="1"/>
  <c r="O35" i="64"/>
  <c r="D17" i="141" s="1"/>
  <c r="O25" i="64"/>
  <c r="D17" i="111" s="1"/>
  <c r="O64" i="64"/>
  <c r="D17" i="124" s="1"/>
  <c r="O46" i="64"/>
  <c r="D17" i="94" s="1"/>
  <c r="O34" i="64"/>
  <c r="D17" i="139" s="1"/>
  <c r="O22" i="64"/>
  <c r="D18" i="112" s="1"/>
  <c r="O62" i="64"/>
  <c r="D17" i="150" s="1"/>
  <c r="O43" i="64"/>
  <c r="D17" i="117" s="1"/>
  <c r="O33" i="64"/>
  <c r="D17" i="107" s="1"/>
  <c r="O59" i="64"/>
  <c r="D17" i="122" s="1"/>
  <c r="O42" i="64"/>
  <c r="D17" i="133" s="1"/>
  <c r="O32" i="64"/>
  <c r="D17" i="138" s="1"/>
  <c r="O20" i="64"/>
  <c r="D18" i="136" s="1"/>
  <c r="O57" i="64"/>
  <c r="D17" i="91" s="1"/>
  <c r="O41" i="64"/>
  <c r="D17" i="97" s="1"/>
  <c r="O19" i="64"/>
  <c r="D17" i="137" s="1"/>
  <c r="O40" i="64"/>
  <c r="D17" i="98" s="1"/>
  <c r="O37" i="64"/>
  <c r="D17" i="106" s="1"/>
  <c r="O31" i="64"/>
  <c r="D17" i="108" s="1"/>
  <c r="O17" i="64"/>
  <c r="D17" i="113" s="1"/>
  <c r="O15" i="64"/>
  <c r="D17" i="85" s="1"/>
  <c r="O21" i="64"/>
  <c r="D18" i="132" s="1"/>
  <c r="O55" i="64"/>
  <c r="D17" i="121" s="1"/>
  <c r="O29" i="64"/>
  <c r="D17" i="109" s="1"/>
  <c r="O26" i="64"/>
  <c r="D17" i="127" s="1"/>
  <c r="L35" i="64"/>
  <c r="Q35" i="64"/>
  <c r="AA35" i="64" s="1"/>
  <c r="L34" i="64"/>
  <c r="Q34" i="64"/>
  <c r="AA34" i="64" s="1"/>
  <c r="Q32" i="64"/>
  <c r="AA32" i="64" s="1"/>
  <c r="L32" i="64"/>
  <c r="Z47" i="64" l="1"/>
  <c r="Z52" i="64"/>
  <c r="Z56" i="64"/>
  <c r="Z27" i="64"/>
  <c r="Z39" i="64"/>
  <c r="Z63" i="64"/>
  <c r="Z54" i="64"/>
  <c r="Z61" i="64"/>
  <c r="AC61" i="64" s="1"/>
  <c r="Z58" i="64"/>
  <c r="Z50" i="64"/>
  <c r="Z68" i="64"/>
  <c r="D17" i="83"/>
  <c r="S72" i="64"/>
  <c r="AH60" i="64"/>
  <c r="AH49" i="64"/>
  <c r="AH67" i="64"/>
  <c r="AH44" i="64"/>
  <c r="Z45" i="64"/>
  <c r="Z36" i="64"/>
  <c r="AH23" i="64"/>
  <c r="AH18" i="64"/>
  <c r="Z24" i="64"/>
  <c r="Z30" i="64"/>
  <c r="Q20" i="64"/>
  <c r="L20" i="64"/>
  <c r="Q19" i="64"/>
  <c r="AA19" i="64" s="1"/>
  <c r="AH73" i="64" l="1"/>
  <c r="AA20" i="64"/>
  <c r="F8" i="97"/>
  <c r="S41" i="64" s="1"/>
  <c r="Q21" i="64" l="1"/>
  <c r="AA21" i="64" s="1"/>
  <c r="Q42" i="64"/>
  <c r="AA42" i="64" s="1"/>
  <c r="L53" i="64" l="1"/>
  <c r="Q53" i="64"/>
  <c r="AA53" i="64" s="1"/>
  <c r="AB52" i="64" s="1"/>
  <c r="Q52" i="64" s="1"/>
  <c r="L42" i="64"/>
  <c r="AC52" i="64" l="1"/>
  <c r="H6" i="64"/>
  <c r="F8" i="98"/>
  <c r="Q40" i="64" l="1"/>
  <c r="AA40" i="64" s="1"/>
  <c r="S40" i="64"/>
  <c r="Q55" i="64"/>
  <c r="AA55" i="64" s="1"/>
  <c r="AB54" i="64" s="1"/>
  <c r="L55" i="64"/>
  <c r="L64" i="64"/>
  <c r="Q64" i="64"/>
  <c r="AA64" i="64" s="1"/>
  <c r="AB63" i="64" s="1"/>
  <c r="L40" i="64"/>
  <c r="AC54" i="64" l="1"/>
  <c r="Q54" i="64"/>
  <c r="AC63" i="64"/>
  <c r="AE60" i="64" s="1"/>
  <c r="Q63" i="64"/>
  <c r="L26" i="64"/>
  <c r="Q26" i="64"/>
  <c r="AA26" i="64" l="1"/>
  <c r="F8" i="122"/>
  <c r="S59" i="64" s="1"/>
  <c r="F8" i="113"/>
  <c r="S17" i="64" s="1"/>
  <c r="F9" i="112"/>
  <c r="S22" i="64" s="1"/>
  <c r="L22" i="64" s="1"/>
  <c r="F8" i="108"/>
  <c r="S31" i="64" s="1"/>
  <c r="F8" i="107"/>
  <c r="S33" i="64" s="1"/>
  <c r="F8" i="94"/>
  <c r="S46" i="64" s="1"/>
  <c r="F8" i="85"/>
  <c r="S15" i="64" s="1"/>
  <c r="F8" i="83"/>
  <c r="S14" i="64" s="1"/>
  <c r="L14" i="64" s="1"/>
  <c r="S13" i="64" l="1"/>
  <c r="L59" i="64"/>
  <c r="Q59" i="64"/>
  <c r="AA59" i="64" s="1"/>
  <c r="AB58" i="64" s="1"/>
  <c r="L57" i="64"/>
  <c r="Q57" i="64"/>
  <c r="AA57" i="64" s="1"/>
  <c r="AB56" i="64" s="1"/>
  <c r="Q56" i="64" s="1"/>
  <c r="Q51" i="64"/>
  <c r="AA51" i="64" s="1"/>
  <c r="AB50" i="64" s="1"/>
  <c r="L51" i="64"/>
  <c r="Q38" i="64"/>
  <c r="Q37" i="64"/>
  <c r="AA37" i="64" s="1"/>
  <c r="L37" i="64"/>
  <c r="L33" i="64"/>
  <c r="Q33" i="64"/>
  <c r="Q31" i="64"/>
  <c r="AA31" i="64" s="1"/>
  <c r="L31" i="64"/>
  <c r="L29" i="64"/>
  <c r="Q29" i="64"/>
  <c r="Q28" i="64"/>
  <c r="AA28" i="64" s="1"/>
  <c r="L25" i="64"/>
  <c r="Q25" i="64"/>
  <c r="AA25" i="64" s="1"/>
  <c r="AB24" i="64" s="1"/>
  <c r="Q22" i="64"/>
  <c r="AA22" i="64" s="1"/>
  <c r="L17" i="64"/>
  <c r="Q17" i="64"/>
  <c r="Q16" i="64"/>
  <c r="L16" i="64"/>
  <c r="Q48" i="64"/>
  <c r="AA48" i="64" s="1"/>
  <c r="AB47" i="64" s="1"/>
  <c r="Q47" i="64" s="1"/>
  <c r="L48" i="64"/>
  <c r="L46" i="64"/>
  <c r="Q46" i="64"/>
  <c r="AA46" i="64" s="1"/>
  <c r="AB45" i="64" s="1"/>
  <c r="Q41" i="64"/>
  <c r="AA41" i="64" s="1"/>
  <c r="L41" i="64"/>
  <c r="L15" i="64"/>
  <c r="Q15" i="64"/>
  <c r="AA15" i="64" s="1"/>
  <c r="Q14" i="64"/>
  <c r="AA14" i="64" s="1"/>
  <c r="AC50" i="64" l="1"/>
  <c r="Q50" i="64"/>
  <c r="AC56" i="64"/>
  <c r="AC47" i="64"/>
  <c r="AC24" i="64"/>
  <c r="Q24" i="64"/>
  <c r="AC58" i="64"/>
  <c r="Q58" i="64"/>
  <c r="AC45" i="64"/>
  <c r="Q45" i="64"/>
  <c r="AA38" i="64"/>
  <c r="AB36" i="64" s="1"/>
  <c r="AA33" i="64"/>
  <c r="AB30" i="64" s="1"/>
  <c r="AA29" i="64"/>
  <c r="AB27" i="64" s="1"/>
  <c r="Q27" i="64" s="1"/>
  <c r="AA17" i="64"/>
  <c r="AA16" i="64"/>
  <c r="L43" i="64"/>
  <c r="Q43" i="64"/>
  <c r="AA43" i="64" s="1"/>
  <c r="AB39" i="64" s="1"/>
  <c r="AE44" i="64" l="1"/>
  <c r="AE49" i="64"/>
  <c r="AC39" i="64"/>
  <c r="Q39" i="64"/>
  <c r="AC30" i="64"/>
  <c r="Q30" i="64"/>
  <c r="AC36" i="64"/>
  <c r="Q36" i="64"/>
  <c r="AC27" i="64"/>
  <c r="AB13" i="64"/>
  <c r="Q13" i="64" l="1"/>
  <c r="AE23" i="64"/>
  <c r="Q49" i="64"/>
  <c r="H39" i="154" l="1"/>
  <c r="H31" i="153"/>
  <c r="H35" i="154"/>
  <c r="H27" i="153"/>
  <c r="Q44" i="64"/>
  <c r="Q60" i="64"/>
  <c r="Q23" i="64"/>
  <c r="H37" i="154" l="1"/>
  <c r="H29" i="153"/>
  <c r="H38" i="154"/>
  <c r="H30" i="153"/>
  <c r="H40" i="154"/>
  <c r="H32" i="153"/>
  <c r="B10" i="64"/>
  <c r="AA69" i="64" l="1"/>
  <c r="AB18" i="64" s="1"/>
  <c r="Q18" i="64" l="1"/>
  <c r="AB68" i="64"/>
  <c r="Q68" i="64" s="1"/>
  <c r="H36" i="154" l="1"/>
  <c r="H28" i="153"/>
  <c r="AC68" i="64"/>
  <c r="AE67" i="64" l="1"/>
  <c r="Q67" i="64" l="1"/>
  <c r="Q11" i="64"/>
  <c r="G29" i="154" l="1"/>
  <c r="G21" i="153"/>
  <c r="H41" i="154"/>
  <c r="H33" i="153"/>
</calcChain>
</file>

<file path=xl/sharedStrings.xml><?xml version="1.0" encoding="utf-8"?>
<sst xmlns="http://schemas.openxmlformats.org/spreadsheetml/2006/main" count="1848" uniqueCount="601">
  <si>
    <t>Accessibilità al trasporto pubblico</t>
  </si>
  <si>
    <t>Materiali locali</t>
  </si>
  <si>
    <t>E. Qualità del servizio</t>
  </si>
  <si>
    <t>D.3.2</t>
  </si>
  <si>
    <t>Temperatura operativa nel periodo estivo</t>
  </si>
  <si>
    <t>D. Qualità ambientale indoor</t>
  </si>
  <si>
    <t>A.3 Progettazione dell'area</t>
  </si>
  <si>
    <t>B.6 Prestazioni dell'involucro</t>
  </si>
  <si>
    <t>PUNTEGGIO</t>
  </si>
  <si>
    <t>X</t>
  </si>
  <si>
    <t>Y</t>
  </si>
  <si>
    <t>valore &lt; minimo(x)</t>
  </si>
  <si>
    <t>valore&gt; massimo(x)</t>
  </si>
  <si>
    <t>BUONO</t>
  </si>
  <si>
    <t>IL CRITERIO E' APPLICABILE ?</t>
  </si>
  <si>
    <t>VALORE INDICATORE DI PRESTAZIONE</t>
  </si>
  <si>
    <t>B.6.1</t>
  </si>
  <si>
    <t>Energia termica utile per il riscaldamento</t>
  </si>
  <si>
    <t>C.1.2</t>
  </si>
  <si>
    <t>Permeabilità del suolo</t>
  </si>
  <si>
    <t>Materiali certificati</t>
  </si>
  <si>
    <t>NUOVA COSTRUZIONE</t>
  </si>
  <si>
    <t>NEGATIVO</t>
  </si>
  <si>
    <t>SUFFICIENTE</t>
  </si>
  <si>
    <t>OTTIMO</t>
  </si>
  <si>
    <t>Energia primaria globale non rinnovabile</t>
  </si>
  <si>
    <t>Energia primaria totale</t>
  </si>
  <si>
    <t>Energia rinnovabile per usi termici</t>
  </si>
  <si>
    <t>B.3.3</t>
  </si>
  <si>
    <t>SI</t>
  </si>
  <si>
    <t>ISTRUZIONI D'USO DEL SOFTWARE</t>
  </si>
  <si>
    <t>Comune</t>
  </si>
  <si>
    <t>Dati generali</t>
  </si>
  <si>
    <t>EDIFICIO</t>
  </si>
  <si>
    <t>Dati catastali</t>
  </si>
  <si>
    <t>Foglio</t>
  </si>
  <si>
    <t>Sezione</t>
  </si>
  <si>
    <t>Particella</t>
  </si>
  <si>
    <t>Sub</t>
  </si>
  <si>
    <t>Coordinate geografiche
(centroide edificio)</t>
  </si>
  <si>
    <t>Latitudine (N) in gradi decimali</t>
  </si>
  <si>
    <t>Oggetto dell'intervento</t>
  </si>
  <si>
    <t>Tipologia</t>
  </si>
  <si>
    <t>Destinazione d'uso</t>
  </si>
  <si>
    <t>Anno di costruzione</t>
  </si>
  <si>
    <t>COMMITTENTE</t>
  </si>
  <si>
    <t>Nome e cognome</t>
  </si>
  <si>
    <t>Indirizzo</t>
  </si>
  <si>
    <t>Albo della provincia di</t>
  </si>
  <si>
    <t>n°</t>
  </si>
  <si>
    <t>DIRETTORE LAVORI</t>
  </si>
  <si>
    <t>COSTRUTTORE</t>
  </si>
  <si>
    <t>CERTIFICATORE</t>
  </si>
  <si>
    <t>NOTE</t>
  </si>
  <si>
    <t>Tipologia di edificio</t>
  </si>
  <si>
    <t>Numero piani</t>
  </si>
  <si>
    <t>Superficie utile (mq)</t>
  </si>
  <si>
    <t>Punteggio</t>
  </si>
  <si>
    <t/>
  </si>
  <si>
    <t>L'uso del presente software e dei relativi risultati sono di esclusiva competenza e responsabilità dell'utente.</t>
  </si>
  <si>
    <t>SISTEMA DI CERTIFICAZIONE DI SOSTENIBILITA' AMBIENTALE DEGLI EDIFICI</t>
  </si>
  <si>
    <t>REGIONE PUGLIA</t>
  </si>
  <si>
    <t>Specifiche dell’immobile</t>
  </si>
  <si>
    <t>Foglio – sezione - particella – subalterno</t>
  </si>
  <si>
    <t>Latitudine (N)</t>
  </si>
  <si>
    <t>Longitudine (E)</t>
  </si>
  <si>
    <t>Oggetto dell’intervento</t>
  </si>
  <si>
    <t>Committente</t>
  </si>
  <si>
    <t>Direttore Lavori</t>
  </si>
  <si>
    <t>Costruttore</t>
  </si>
  <si>
    <t>Certificatore</t>
  </si>
  <si>
    <t>PUNTEGGIO GLOBALE :</t>
  </si>
  <si>
    <t>Indicatori di Prestazione Relativa</t>
  </si>
  <si>
    <t>Area tematica</t>
  </si>
  <si>
    <t>Note</t>
  </si>
  <si>
    <r>
      <t>Data di emissione</t>
    </r>
    <r>
      <rPr>
        <sz val="11"/>
        <color theme="1"/>
        <rFont val="Calibri"/>
        <family val="2"/>
        <scheme val="minor"/>
      </rPr>
      <t>:</t>
    </r>
  </si>
  <si>
    <t>Sottoscritto digitalmente da :</t>
  </si>
  <si>
    <t>PESO CRITERIO ALL'INTERNO DELLA CATEGORIA</t>
  </si>
  <si>
    <t>PESO CRITERIO ALL'INTERNO DEL SISTEMA</t>
  </si>
  <si>
    <t>Elenco criteri e relativi punteggi</t>
  </si>
  <si>
    <t>ELENCO CRITERI</t>
  </si>
  <si>
    <t>Punteggio Protocollo Completo</t>
  </si>
  <si>
    <t>A.1 Selezione del sito</t>
  </si>
  <si>
    <t>B.3 Energia da fonti rinnovabili</t>
  </si>
  <si>
    <t>Data</t>
  </si>
  <si>
    <t>Titolo abilitativo (SOLO PER CERTIFICAZIONE DELL'IMMOBILE REALIZZATO)</t>
  </si>
  <si>
    <t>Tipo</t>
  </si>
  <si>
    <t>Numero</t>
  </si>
  <si>
    <t>Varianti (SOLO PER CERTIFICAZIONE DELL'IMMOBILE REALIZZATO)</t>
  </si>
  <si>
    <t>1) Compilare tutti i campo editabili della scheda "DATI", ovvero le celle verde chiaro :</t>
  </si>
  <si>
    <t>PROGETTISTA</t>
  </si>
  <si>
    <t>(Inserire solo per certificazione dell'immobile realizzato)</t>
  </si>
  <si>
    <t>Data emissione attestato/certificato</t>
  </si>
  <si>
    <t>Progettista</t>
  </si>
  <si>
    <t>Titolo abilitativo</t>
  </si>
  <si>
    <t>Numero:</t>
  </si>
  <si>
    <t>Data:</t>
  </si>
  <si>
    <t>Tipo:</t>
  </si>
  <si>
    <t>Varianti</t>
  </si>
  <si>
    <t>Numero :</t>
  </si>
  <si>
    <t>Foglio - sezione - particella - subalterno</t>
  </si>
  <si>
    <t>Specificare se il presente file è utilizzato per ATTESTAZIONE DEL PROGETTO o per CERTIFICAZIONE DELL'IMMOBILE REALIZZATO.</t>
  </si>
  <si>
    <t>Se nel campo "Il presente documento è utilizzato per :" della scheda DATI si è selezionato "ATTESTAZIONE DEL PROGETTO", il punteggio globale assegnato al progetto e alle singole aree di valutazione sarà riportato nella scheda ATTESTATO, altrimenti :
se nel campo "Il presente documento è utilizzato per :" della scheda DATI si è selezionato "CERTIFICAZIONE DELL'IMMOBILE REALIZZATO", il punteggio globale assegnato all'edificio e alle singole aree di valutazione sarà riportato nella scheda CERTIFICATO.</t>
  </si>
  <si>
    <t>NUOVA COSTRUZIONE
RISTRUTTURAZIONE</t>
  </si>
  <si>
    <t>Energia termica utile per il raffrescamento</t>
  </si>
  <si>
    <t xml:space="preserve">  AREA DI VALUTAZIONE</t>
  </si>
  <si>
    <t xml:space="preserve"> CATEGORIA</t>
  </si>
  <si>
    <t xml:space="preserve">  ESIGENZA</t>
  </si>
  <si>
    <t xml:space="preserve">  INDICATORE DI PRESTAZIONE</t>
  </si>
  <si>
    <t xml:space="preserve">  UNITA' DI MISURA</t>
  </si>
  <si>
    <t>PUNTI</t>
  </si>
  <si>
    <t>B.6.2</t>
  </si>
  <si>
    <t>B.6.3</t>
  </si>
  <si>
    <t>nel sistema completo</t>
  </si>
  <si>
    <t>nella categoria</t>
  </si>
  <si>
    <t>Metodo e stumenti di verifica</t>
  </si>
  <si>
    <t>-</t>
  </si>
  <si>
    <t xml:space="preserve">  SCALA DI PRESTAZIONE</t>
  </si>
  <si>
    <t>PESO DEL CRITERIO</t>
  </si>
  <si>
    <t>&lt;0</t>
  </si>
  <si>
    <t>Il criterio è applicabile unicamente a interventi di nuova costruzione. Per l’analisi di progetti di ristrutturazione il criterio è da disattivare ovvero da escludere dalla valutazione complessiva.</t>
  </si>
  <si>
    <t>Favorire l’uso di aree contaminate, dismesse o precedentemente antropizzate.</t>
  </si>
  <si>
    <t>Livello di utilizzo pregresso dell'area di intervento.</t>
  </si>
  <si>
    <t>Favorire la scelta di siti da cui sono facilmente accessibili le reti di trasporto pubblico per ridurre l'uso dei veicoli privati.</t>
  </si>
  <si>
    <t>Lunghezza del percorso a piedi del tragitto nodo-edificio</t>
  </si>
  <si>
    <t>m</t>
  </si>
  <si>
    <t>150 m</t>
  </si>
  <si>
    <t>Favorire la scelta di spazi collocati in prossimità di aree caratterizzate da un adeguato mix funzionale.</t>
  </si>
  <si>
    <t>Distanza media dal lotto di intervento delle reti infrastrutturali di base esistenti (acquedotto, rete elettrica, gas, fognatura).</t>
  </si>
  <si>
    <t>Supporto all’uso di biciclette</t>
  </si>
  <si>
    <t>%</t>
  </si>
  <si>
    <t>&lt;4</t>
  </si>
  <si>
    <t>Il criterio è applicabile unicamente a progetti di edifici plurifamiliari con un numero di unità abitative maggiore o uguale a 10 e dotati di parcheggi pertinenziali. Per l’analisi di progetti di edifici con un numero di unità abitative minore di 10, o per edifici privi di parcheggi pertinenziali il criterio è da disattivare ovvero da escludere dalla valutazione complessiva. In caso di disattivazione produrre la documentazione necessaria ad attestare la non applicabilità del criterio.</t>
  </si>
  <si>
    <t>B.1 Energia primaria richiesta durante il ciclo di vita dell'edificio</t>
  </si>
  <si>
    <t>Incoraggiare l’uso di energia elettrica prodotta da fonti rinnovabili.</t>
  </si>
  <si>
    <t>B.6 Prestazioni dell’involucro</t>
  </si>
  <si>
    <t>&gt;100</t>
  </si>
  <si>
    <t>Coefficiente medio globale di scambio termico</t>
  </si>
  <si>
    <t>Ridurre lo scambio termico per trasmissione durante il periodo invernale.</t>
  </si>
  <si>
    <t>CARICHI AMBIENTALI</t>
  </si>
  <si>
    <t>C. Carichi ambientali</t>
  </si>
  <si>
    <t>C.3 Rifiuti solidi</t>
  </si>
  <si>
    <t>C.4 Acque reflue</t>
  </si>
  <si>
    <t>Minimizzare l'interruzione e l'inquinamento dei flussi naturali d'acqua.</t>
  </si>
  <si>
    <t>Quantità di superfici esterne permeabili rispetto al totale delle superfici esterne di pertinenza dell'edificio.</t>
  </si>
  <si>
    <t>Garantire che gli spazi esterni abbiano condizioni di comfort termico accettabile durante il periodo estivo.</t>
  </si>
  <si>
    <t>QUALITÀ AMBIENTALE INDOOR</t>
  </si>
  <si>
    <t>Aree esterne di uso comune attrezzate</t>
  </si>
  <si>
    <t>Favorire l'utilizzo degli spazi esterni di uso comune di pertinenza dell'edificio.</t>
  </si>
  <si>
    <t>Livello di servizio delle aree esterne comuni di pertinenza dell'edificio.</t>
  </si>
  <si>
    <t>Nelle aree esterne di pertinenza dell'edificio non sono previsti spazi attrezzati atti a favorire adeguatamente alcuna delle tre attività di riferimento.</t>
  </si>
  <si>
    <t>Nelle aree esterne di pertinenza dell'edificio sono previsti spazi attrezzati atti a favorire adeguatamente almeno una delle tre attività di riferimento.</t>
  </si>
  <si>
    <t>Nelle aree esterne di pertinenza dell'edificio sono previsti spazi attrezzati atti a favorire adeguatamente almeno due delle tre attività di riferimento.</t>
  </si>
  <si>
    <t>Nelle aree esterne di pertinenza dell'edificio sono previsti spazi attrezzati atti a favorire adeguatamente le tre attività di riferimento.</t>
  </si>
  <si>
    <t>&lt; 100% dei sistemi di automazione in Classe B o Classe C o D</t>
  </si>
  <si>
    <t>20% dei sistemi di automazione in Classe A</t>
  </si>
  <si>
    <t>40% dei sistemi di automazione in Classe A</t>
  </si>
  <si>
    <t>80% dei sistemi di automazione in Classe A</t>
  </si>
  <si>
    <t>60% dei sistemi di automazione in Classe A</t>
  </si>
  <si>
    <t>100% dei sistemi di automazione in Classe A</t>
  </si>
  <si>
    <t>Ridurre gli apporti solari nel periodo estivo.</t>
  </si>
  <si>
    <t>mq</t>
  </si>
  <si>
    <t>Qualità acustica dell’edificio</t>
  </si>
  <si>
    <t>Classe acustica globale IV</t>
  </si>
  <si>
    <t>QUALITÀ DEL SERVIZIO</t>
  </si>
  <si>
    <t>D.2. Ventilazione</t>
  </si>
  <si>
    <t>Strategie progettuali per garantire i ricambi d'aria
necessari nei locali</t>
  </si>
  <si>
    <t>I ricambi sono garantiti nella maggior parte degli ambienti principali dall’apertura di due o più serramenti su pareti con diverse esposizioni</t>
  </si>
  <si>
    <t>applicabile</t>
  </si>
  <si>
    <t>Pk</t>
  </si>
  <si>
    <t>Wijk</t>
  </si>
  <si>
    <t>Wij</t>
  </si>
  <si>
    <t>Wijk*Sijk</t>
  </si>
  <si>
    <t>Sij</t>
  </si>
  <si>
    <t>Wij*Sij</t>
  </si>
  <si>
    <t>A</t>
  </si>
  <si>
    <t>B</t>
  </si>
  <si>
    <t>C</t>
  </si>
  <si>
    <t>D</t>
  </si>
  <si>
    <t>E</t>
  </si>
  <si>
    <t>a1</t>
  </si>
  <si>
    <t>cat</t>
  </si>
  <si>
    <t>b1</t>
  </si>
  <si>
    <t>b3</t>
  </si>
  <si>
    <t>b4</t>
  </si>
  <si>
    <t>b6</t>
  </si>
  <si>
    <t>c1</t>
  </si>
  <si>
    <t>c3</t>
  </si>
  <si>
    <t>d2</t>
  </si>
  <si>
    <t>d3</t>
  </si>
  <si>
    <t>d4</t>
  </si>
  <si>
    <t>d5</t>
  </si>
  <si>
    <t>&gt;500 m</t>
  </si>
  <si>
    <t>500 m</t>
  </si>
  <si>
    <t>320 m</t>
  </si>
  <si>
    <t>200 m</t>
  </si>
  <si>
    <t>Favorire l’impiego di materiali riciclati e recuperati per diminuire il consumo di nuove risorse a favore dell’economia circolare.</t>
  </si>
  <si>
    <r>
      <t>Ridurre il fabbisogno di energia utile per il raffrescamento (EP</t>
    </r>
    <r>
      <rPr>
        <vertAlign val="subscript"/>
        <sz val="9"/>
        <color indexed="8"/>
        <rFont val="Arial"/>
        <family val="2"/>
      </rPr>
      <t>C,nd</t>
    </r>
    <r>
      <rPr>
        <sz val="9"/>
        <color indexed="8"/>
        <rFont val="Arial"/>
        <family val="2"/>
      </rPr>
      <t>) durante la fase operativa dell'edificio.</t>
    </r>
  </si>
  <si>
    <t>Garantire una ventilazione che consenta di mantenere un elevato grado di salubrità nell’aria.</t>
  </si>
  <si>
    <t>Aumentare il livello di risparmio energetico, sicurezza e comfort degli utenti.</t>
  </si>
  <si>
    <r>
      <t>Rapporto percentuale tra il coefficiente medio globale di scambio termico H'</t>
    </r>
    <r>
      <rPr>
        <vertAlign val="subscript"/>
        <sz val="9"/>
        <color indexed="8"/>
        <rFont val="Arial"/>
        <family val="2"/>
      </rPr>
      <t>T</t>
    </r>
    <r>
      <rPr>
        <sz val="9"/>
        <color indexed="8"/>
        <rFont val="Arial"/>
        <family val="2"/>
      </rPr>
      <t xml:space="preserve"> dell'edificio in esame e quello corrispondente ai limiti di legge.</t>
    </r>
  </si>
  <si>
    <t>Ventilazione</t>
  </si>
  <si>
    <r>
      <t>Ridurre il fabbisogno di energia utile per il riscaldamento (EP</t>
    </r>
    <r>
      <rPr>
        <vertAlign val="subscript"/>
        <sz val="9"/>
        <color indexed="8"/>
        <rFont val="Arial"/>
        <family val="2"/>
      </rPr>
      <t>H,nd</t>
    </r>
    <r>
      <rPr>
        <sz val="9"/>
        <color indexed="8"/>
        <rFont val="Arial"/>
        <family val="2"/>
      </rPr>
      <t>) durante la fase operativa dell'edificio.</t>
    </r>
  </si>
  <si>
    <t>B.6.1 Energia termica utile per il riscaldamento</t>
  </si>
  <si>
    <t>B.6.2 Energia termica utile per il raffrescamento</t>
  </si>
  <si>
    <t>B.6.3 Coefficiente medio globale di scambio termico</t>
  </si>
  <si>
    <t>Pk = livello di impatto del k-esimo criterio nella categoria Cij</t>
  </si>
  <si>
    <t>I livelli di impatto (Pk) per tutti i criteri  sono così definiti:</t>
  </si>
  <si>
    <t xml:space="preserve">Il presente documento è utilizzato per :     </t>
  </si>
  <si>
    <t>A. Sviluppo e rigenerazione del sito</t>
  </si>
  <si>
    <t>A.1.1</t>
  </si>
  <si>
    <t>A.1.2</t>
  </si>
  <si>
    <t>A.1.3</t>
  </si>
  <si>
    <t>Prossimità ai servizi</t>
  </si>
  <si>
    <t>A.1.4</t>
  </si>
  <si>
    <t>A.2 Sviluppo del sito</t>
  </si>
  <si>
    <t>A.2.1</t>
  </si>
  <si>
    <t>Uso di specie vegetali autoctone o naturalizzate</t>
  </si>
  <si>
    <t>A.2.2</t>
  </si>
  <si>
    <t>A.2.3</t>
  </si>
  <si>
    <t>e-Mobility</t>
  </si>
  <si>
    <t>A.2.4</t>
  </si>
  <si>
    <t>B. Energia e consumo delle risorse</t>
  </si>
  <si>
    <t>B.1.1</t>
  </si>
  <si>
    <t>B.1.7</t>
  </si>
  <si>
    <t>B.2 Energia da fonti rinnovabili</t>
  </si>
  <si>
    <t>B.2.2</t>
  </si>
  <si>
    <t>B.2.3</t>
  </si>
  <si>
    <t>Energia rinnovabile per usi elettrici</t>
  </si>
  <si>
    <t>B.3 Materiali</t>
  </si>
  <si>
    <t>B.3.4</t>
  </si>
  <si>
    <t>B.3.5</t>
  </si>
  <si>
    <t>B.3.6</t>
  </si>
  <si>
    <t>B.3.8</t>
  </si>
  <si>
    <t>Materiali rinnovabili</t>
  </si>
  <si>
    <t>Materiali riciclati</t>
  </si>
  <si>
    <t>Disassemblabilità dell'edificio</t>
  </si>
  <si>
    <t>B.4. Acqua</t>
  </si>
  <si>
    <t xml:space="preserve">Consumo d'acqua per usi indoor </t>
  </si>
  <si>
    <t>Consumo d'acqua per irrigazione</t>
  </si>
  <si>
    <t>B.4.3</t>
  </si>
  <si>
    <t>B.4.4</t>
  </si>
  <si>
    <t>Controllo della radiazione solare</t>
  </si>
  <si>
    <t>B.6.4</t>
  </si>
  <si>
    <t>C.1 Emissione di gas a effetto serra</t>
  </si>
  <si>
    <t>Emissione di gas a effetto serra in fase operativa</t>
  </si>
  <si>
    <t>C.3.3</t>
  </si>
  <si>
    <t>Riuso delle terre</t>
  </si>
  <si>
    <t>D.1 Qualità dell'aria e ventilazione</t>
  </si>
  <si>
    <t>D.1.8</t>
  </si>
  <si>
    <t>D.5 Inquinamento elettromagnetico</t>
  </si>
  <si>
    <t>Minimizzazione dell'esposizione ai campi magnetici ELF</t>
  </si>
  <si>
    <t>D.5.1</t>
  </si>
  <si>
    <t>D.4 Comfort acustico</t>
  </si>
  <si>
    <t>D.4.7</t>
  </si>
  <si>
    <t>D.2 Comfort termico</t>
  </si>
  <si>
    <t>D.2.5</t>
  </si>
  <si>
    <t>D.3 Comfort visivo</t>
  </si>
  <si>
    <t>Sufficienza della luce naturale</t>
  </si>
  <si>
    <t>E.1 Controllabilità</t>
  </si>
  <si>
    <t>Efficienza dei sistemi di controllo</t>
  </si>
  <si>
    <t>E.1.1</t>
  </si>
  <si>
    <t>E.2 Ottimizzazione della prestazione in fase operativa</t>
  </si>
  <si>
    <t>Disponibilità della documentazione tecnica</t>
  </si>
  <si>
    <t>E.2.1</t>
  </si>
  <si>
    <t>H. Adattamento ai cambiamenti climatici</t>
  </si>
  <si>
    <t>H.1 Incremento della temperatura</t>
  </si>
  <si>
    <t>Albedo delle superfici</t>
  </si>
  <si>
    <t>H.1.1</t>
  </si>
  <si>
    <t>H.2 Precipitazioni estreme</t>
  </si>
  <si>
    <t>H.2.1</t>
  </si>
  <si>
    <t>Adiacenza alle infrastrutture</t>
  </si>
  <si>
    <t>B.1 Energia primaria richiesta durante il ciclo di vita</t>
  </si>
  <si>
    <t>SCHEDA CRITERIO A.1.2 - ACCESSIBILITÀ AL TRASPORTO PUBBLICO</t>
  </si>
  <si>
    <t>SCHEDA CRITERIO A.1.3 - ADIACENZA ALLE INFRASTRUTTURE</t>
  </si>
  <si>
    <t>SCHEDA CRITERIO A.1.4 - PROSSIMITÀ AI SERVIZI</t>
  </si>
  <si>
    <t>SCHEDA CRITERIO A.2.1 - USO DI SPECIE VEGETALI AUTOCTONE O NATURALIZZATE</t>
  </si>
  <si>
    <t>SCHEDA CRITERIO A.2.2 - AREE ESTERNE DI USO COMUNE ATTREZZATE</t>
  </si>
  <si>
    <t>SCHEDA CRITERIO A.2.4 - E-MOBILITY</t>
  </si>
  <si>
    <t>SCHEDA CRITERIO B.1.1 - ENERGIA PRIMARIA TOTALE</t>
  </si>
  <si>
    <t>SCHEDA CRITERIO B.1.7 - ENERGIA PRIMARIA GLOBALE NON RINNOVABILE</t>
  </si>
  <si>
    <t>SCHEDA CRITERIO B.2.3 - ENERGIA RINNOVABILE PER USI ELETTRICI</t>
  </si>
  <si>
    <t>SCHEDA CRITERIO B.3.5 - MATERIALI LOCALI</t>
  </si>
  <si>
    <t>SCHEDA CRITERIO B.3.6 - DISASSEMBLABILITÀ DELL'EDIFICIO</t>
  </si>
  <si>
    <t>SCHEDA CRITERIO B.3.8 - MATERIALI CERTIFICATI</t>
  </si>
  <si>
    <t>SCHEDA CRITERIO B.4.3 - CONSUMO D'ACQUA PER USI INDOOR</t>
  </si>
  <si>
    <t>SCHEDA CRITERIO B.4.4 - CONSUMO D'ACQUA PER IRRIGAZIONE</t>
  </si>
  <si>
    <t>SCHEDA CRITERIO B.6.1 - ENERGIA TERMICA UTILE PER IL RISCALDAMENTO</t>
  </si>
  <si>
    <t>SCHEDA CRITERIO B.6.2 - ENERGIA TERMICA UTILE PER IL RAFFRESCAMENTO</t>
  </si>
  <si>
    <t>SCHEDA CRITERIO B.6.3 - COEFFICIENTE MEDIO GLOBALE DI SCAMBIO TERMICO</t>
  </si>
  <si>
    <t>SCHEDA CRITERIO B.6.4 - CONTROLLO DELLA RADIAZIONE SOLARE</t>
  </si>
  <si>
    <t>SCHEDA CRITERIO C.1.2 - EMISSIONE DI GAS A EFFETTO SERRA IN FASE OPERATIVA</t>
  </si>
  <si>
    <t>SCHEDA CRITERIO C.3.3 - RIUSO DELLE TERRE</t>
  </si>
  <si>
    <t>SCHEDA CRITERIO D.1.8 - VENTILAZIONE</t>
  </si>
  <si>
    <t>SCHEDA CRITERIO D.2.5 - TEMPERATURA OPERATIVA NEL PERIODO ESTIVO</t>
  </si>
  <si>
    <t>SCHEDA CRITERIO D.3.2 - SUFFICIENZA DELLA LUCE NATURALE</t>
  </si>
  <si>
    <t>SCHEDA CRITERIO D.4.7 - QUALITÀ ACUSTICA DELL’EDIFICIO</t>
  </si>
  <si>
    <t>SCHEDA CRITERIO D.5.1 - MINIMIZZAZIONE DELL'ESPOSIZIONE AI CAMPI MAGNETICI ELF</t>
  </si>
  <si>
    <t>SCHEDA CRITERIO E.1.1 - EFFICIENZA DEI SISTEMI DI CONTROLLO</t>
  </si>
  <si>
    <t>SCHEDA CRITERIO E.2.1 - DISPONIBILITÀ DELLA DOCUMENTAZIONE TECNICA</t>
  </si>
  <si>
    <t>SCHEDA CRITERIO H.1.1 - ALBEDO DELLE SUPERFICI</t>
  </si>
  <si>
    <t>SCHEDA CRITERIO H.2.1 - PERMEABILITÀ DEL SUOLO</t>
  </si>
  <si>
    <t>SCHEDA CRITERIO A.2.3 - SUPPORTO ALL'USO DI BICICLETTE</t>
  </si>
  <si>
    <t>SCHEDA CRITERIO B.2.2 - ENERGIA RINNOVABILE PER USI TERMICI</t>
  </si>
  <si>
    <t>SCHEDA CRITERIO B.3.3 - MATERIALI RINNOVABILI</t>
  </si>
  <si>
    <t xml:space="preserve">SCHEDA CRITERIO B.3.4 - MATERIALI RICICLATI </t>
  </si>
  <si>
    <t>SVILUPPO E RIGENERAZIONE DEL SITO</t>
  </si>
  <si>
    <t>ENERGIA E CONSUMO DELLE RISORSE</t>
  </si>
  <si>
    <t>B.4 Acqua</t>
  </si>
  <si>
    <t>Consumo d'acqua per usi indoor</t>
  </si>
  <si>
    <t>a2</t>
  </si>
  <si>
    <t>b2</t>
  </si>
  <si>
    <t>d1</t>
  </si>
  <si>
    <t>e1</t>
  </si>
  <si>
    <t>e2</t>
  </si>
  <si>
    <t>h1</t>
  </si>
  <si>
    <t>h2</t>
  </si>
  <si>
    <t>calcolato (TBR?)</t>
  </si>
  <si>
    <t>Protocollo ITACA PUGLIA 2023
RESIDENZIALE</t>
  </si>
  <si>
    <t>Lij</t>
  </si>
  <si>
    <t>H</t>
  </si>
  <si>
    <t>ADATTAMENTO AI CAMBIAMENTI CLIMATICI</t>
  </si>
  <si>
    <t>UNITA' DI MISURA</t>
  </si>
  <si>
    <t>&gt;900 m</t>
  </si>
  <si>
    <t>900 m</t>
  </si>
  <si>
    <t>450 m</t>
  </si>
  <si>
    <t>Favorire la realizzazione di edifici in prossimità delle reti infrastrutturali esistenti per evitare impatti ambientali determinati dalla realizzazione di nuovi allacciamenti.</t>
  </si>
  <si>
    <t>&gt;100 m</t>
  </si>
  <si>
    <t>100 m</t>
  </si>
  <si>
    <t>55 m</t>
  </si>
  <si>
    <t>25 m</t>
  </si>
  <si>
    <t>Distanza media dell’edificio da strutture con destinazioni d’uso ad esso complementari.</t>
  </si>
  <si>
    <t>Il criterio è applicabile unicamente a progetti che dispongono di aree esterne pertinenziali. Per l’analisi di progetti senza aree esterne, il criterio è da disattivare ovvero da escludere dalla valutazione complessiva. In caso di disattivazione produrre la documentazione necessaria ad attestare la non applicabilità del criterio.</t>
  </si>
  <si>
    <t>Favorire la conservazione degli habitat naturali e la biodiversità aumentando le superfici sistemate a verde ed utilizzando specie vegetali autoctone o naturalizzate.</t>
  </si>
  <si>
    <t>Rapporto percentuale fra la superficie piantumata con specie arboree e arbustive autoctone o naturalizzate e la superficie totale esterna di pertinenza dell’edificio valutando la presenza di tetti verdi e/o pareti verdi se presenti.</t>
  </si>
  <si>
    <t>&lt;20</t>
  </si>
  <si>
    <t>Il criterio è applicabile unicamente ad interventi di nuova costruzione di edifici plurifamiliari con un numero di unità abitative &gt;4 provvisti di aree esterne pertinenziali. Per l’analisi di progetti senza tali aree esterne o per edifici con un numero di unità abitative minore o uguale a 4, il criterio è da disattivare ovvero da escludere dalla valutazione complessiva. In caso di disattivazione produrre la documentazione necessaria ad attestare la non applicabilità del criterio.</t>
  </si>
  <si>
    <t>Favorire l’utilizzo degli spazi esterni di uso comune di pertinenza dell’edificio.</t>
  </si>
  <si>
    <t>Livello di servizio delle aree esterne comuni di pertinenza dell’edificio.</t>
  </si>
  <si>
    <t>_</t>
  </si>
  <si>
    <t>Il criterio è applicabile unicamente a progetti di edifici plurifamiliari con un numero di unità abitative maggiore o uguale a 4. Per l’analisi di progetti di edifici con un numero di unità abitative inferiore a 4 il criterio è da disattivare ovvero da escludere dalla valutazione complessiva. In caso di disattivazione produrre la documentazione necessaria ad attestare la non applicabilità del criterio.</t>
  </si>
  <si>
    <t>Favorire l’utilizzo di mezzi a ridotto impatto ambientale</t>
  </si>
  <si>
    <t>Rapporto percentuale tra il numero di posteggi per veicoli (autovetture e motocicli) forniti di punto di ricarica per veicoli elettrici e il numero di posteggi previsti in progetto.</t>
  </si>
  <si>
    <r>
      <t>Rapporto percentuale tra l'indice di prestazione energetica globale totale dell'edificio da valutare EP</t>
    </r>
    <r>
      <rPr>
        <vertAlign val="subscript"/>
        <sz val="9"/>
        <color indexed="8"/>
        <rFont val="Arial"/>
        <family val="2"/>
      </rPr>
      <t>gl,tot</t>
    </r>
    <r>
      <rPr>
        <sz val="9"/>
        <color indexed="8"/>
        <rFont val="Arial"/>
        <family val="2"/>
      </rPr>
      <t xml:space="preserve"> e e il corrispondente valore limite dell’edificio di riferimento EP</t>
    </r>
    <r>
      <rPr>
        <vertAlign val="subscript"/>
        <sz val="9"/>
        <color indexed="8"/>
        <rFont val="Arial"/>
        <family val="2"/>
      </rPr>
      <t>gl, tot,lim</t>
    </r>
    <r>
      <rPr>
        <sz val="9"/>
        <color indexed="8"/>
        <rFont val="Arial"/>
        <family val="2"/>
      </rPr>
      <t>.</t>
    </r>
  </si>
  <si>
    <t>Migliorare la prestazione energetica dell'edificio con la riduzione dell'energia primaria totale durante la fase operativa dell'edificio</t>
  </si>
  <si>
    <r>
      <t>Rapporto percentuale tra l'indice di energia primaria globale non rinnovabile dell’edificio EP</t>
    </r>
    <r>
      <rPr>
        <vertAlign val="subscript"/>
        <sz val="9"/>
        <color indexed="8"/>
        <rFont val="Arial"/>
        <family val="2"/>
      </rPr>
      <t>gl,nren</t>
    </r>
    <r>
      <rPr>
        <sz val="9"/>
        <color indexed="8"/>
        <rFont val="Arial"/>
        <family val="2"/>
      </rPr>
      <t xml:space="preserve"> e il corrispondente valore dell’edificio di riferimento EP</t>
    </r>
    <r>
      <rPr>
        <vertAlign val="subscript"/>
        <sz val="9"/>
        <color indexed="8"/>
        <rFont val="Arial"/>
        <family val="2"/>
      </rPr>
      <t>gl,nren,rif,standard(2019/21)</t>
    </r>
    <r>
      <rPr>
        <sz val="9"/>
        <color indexed="8"/>
        <rFont val="Arial"/>
        <family val="2"/>
      </rPr>
      <t xml:space="preserve"> utilizzato per il calcolo della classe energetica.</t>
    </r>
  </si>
  <si>
    <t>Migliorare la prestazione energetica dell'edificio con la riduzione dell'energia primaria non rinnovabile durante la fase operativa dell'edificio.</t>
  </si>
  <si>
    <t>ll criterio è applicabile ad interventi di nuova costruzione e ristrutturazione rilevante (così come definita dal D.Lgs n. 28/2011 e confermata dal D.Lgs. n. 199/2021 e ss.mm.ii.). 
Si applica anche per la ristrutturazione importante di primo livello limitatamente agli edifici pubblici.
Per l’analisi di progetti senza tali requisiti il criterio è da disattivare e da escludere dalla valutazione complessiva.</t>
  </si>
  <si>
    <r>
      <t>Rapporto percentuale tra il rapporto di copertura dei consumi di riscaldamento, acqua calda sanitaria, e raffrescamento con energia da fonti rinnovabili dell'edificio da valutare (QR) e il corrispondente valore limite fissato dal D.Lgs. n. 199/2021 e ss.mm.ii.(QR</t>
    </r>
    <r>
      <rPr>
        <vertAlign val="subscript"/>
        <sz val="9"/>
        <color indexed="8"/>
        <rFont val="Arial"/>
        <family val="2"/>
      </rPr>
      <t>limite</t>
    </r>
    <r>
      <rPr>
        <sz val="9"/>
        <color indexed="8"/>
        <rFont val="Arial"/>
        <family val="2"/>
      </rPr>
      <t>)</t>
    </r>
  </si>
  <si>
    <t>Favorire la produzione di energia da fonti rinnovabili</t>
  </si>
  <si>
    <t>&lt; 100</t>
  </si>
  <si>
    <t>Il criterio è applicabile ad interventi di nuova costruzione e ristrutturazione rilevante (così come definita dal D.Lgs n. 28/2011 e confermata dal D.Lgs. n. 199/2021 e ss.mm.ii.).
Si applica anche per la ristrutturazione importante di primo livello limitatamente agli edifici pubblici. 
Per l’analisi di progetti senza tali requisiti il criterio è da disattivare e da escludere dalla valutazione complessiva.</t>
  </si>
  <si>
    <t>Rapporto percentuale tra la potenza degli impianti a FER installati sopra o all’interno o nelle immediate vicinanze dell’edificio di progetto e la potenza limite fissata dal D.Lgs. n.199/2021 e ss.mm.ii.</t>
  </si>
  <si>
    <t>Favorire l’impiego di materiali da fonte rinnovabile per diminuire il consumo di nuove risorse.</t>
  </si>
  <si>
    <t>Percentuale in peso dei materiali da fonte rinnovabile utilizzati nell’intervento.</t>
  </si>
  <si>
    <t>&lt; 0 (assenza prerequisito)</t>
  </si>
  <si>
    <t>Percentuale in peso dei materiali riciclati e/o di recupero e/o sottoprodotti utilizzati nell’intervento superiore alla percentuale limite di legge.</t>
  </si>
  <si>
    <t>Favorire l’approvvigionamento di materiali locali.</t>
  </si>
  <si>
    <t>Percentuale in peso dei materiali locali rispetto a quelli utilizzati nell’intervento.</t>
  </si>
  <si>
    <t>&lt; 30</t>
  </si>
  <si>
    <t>Punteggio relativo alle aree di applicazione di soluzioni/strategie utilizzate per agevolare lo smontaggio, il riuso o il riciclo dei componenti.</t>
  </si>
  <si>
    <t>Favorire una progettazione che consenta il disassemblaggio selettivo dei componenti in modo da poter essere riutilizzati o riciclati.</t>
  </si>
  <si>
    <t>Favorire l’impiego di prodotti da costruzione dotati di marchi/dichiarazioni o certificazioni.</t>
  </si>
  <si>
    <t>Numero di prodotti dotati di marchi/dichiarazioni o certificazioni.</t>
  </si>
  <si>
    <t>Ridurre i consumi di acqua potabile per usi indoor attraverso l’impiego di strategie di recupero o di ottimizzazione d’uso dell’acqua.</t>
  </si>
  <si>
    <t>Volume di acqua potabile risparmiata per usi indoor rispetto al fabbisogno base calcolato.</t>
  </si>
  <si>
    <t>&lt; 0 (Prerequisito 1 o 2 non verificato)</t>
  </si>
  <si>
    <t>Il criterio è applicabile ad interventi con aree verdi. In assenza di aree verdi il criterio è da disattivare dalla valutazione complessiva. In caso di disattivazione produrre la documentazione necessaria ad attestare la non applicabilità del criterio.</t>
  </si>
  <si>
    <t>Ridurre i consumi di acqua potabile per irrigazione attraverso l’impiego di strategie di recupero o di ottimizzazione d’uso dell’acqua.</t>
  </si>
  <si>
    <t>Riduzione del fabbisogno di acqua potabile per irrigazione rispetto al fabbisogno base calcolato.</t>
  </si>
  <si>
    <t>&lt; 0 (Prerequisito non verificato)</t>
  </si>
  <si>
    <t>Rapporto percentuale tra il fabbisogno di energia utile per il riscaldamento dell'edificio in esame e quello dell'edificio di riferimento (requisiti minimi stabiliti dal DM 26 giugno 2015 e ss.mm.ii.)</t>
  </si>
  <si>
    <t>Rapporto percentuale tra il fabbisogno di energia utile per il raffrescamento dell'edificio in esame e quello dell'edificio di riferimento (requisiti minimi stabiliti dal DM 26 giugno 2015 e ss.mm.ii.)</t>
  </si>
  <si>
    <r>
      <t>Area solare equivalente estiva per unità di superficie utile (A</t>
    </r>
    <r>
      <rPr>
        <vertAlign val="subscript"/>
        <sz val="9"/>
        <color indexed="8"/>
        <rFont val="Arial"/>
        <family val="2"/>
      </rPr>
      <t>sol,est</t>
    </r>
    <r>
      <rPr>
        <sz val="9"/>
        <color indexed="8"/>
        <rFont val="Arial"/>
        <family val="2"/>
      </rPr>
      <t>/A</t>
    </r>
    <r>
      <rPr>
        <vertAlign val="subscript"/>
        <sz val="9"/>
        <color indexed="8"/>
        <rFont val="Arial"/>
        <family val="2"/>
      </rPr>
      <t>utile</t>
    </r>
    <r>
      <rPr>
        <sz val="9"/>
        <color indexed="8"/>
        <rFont val="Arial"/>
        <family val="2"/>
      </rPr>
      <t>). 
Fattore solare vetro + schermo g</t>
    </r>
    <r>
      <rPr>
        <vertAlign val="subscript"/>
        <sz val="9"/>
        <color indexed="8"/>
        <rFont val="Arial"/>
        <family val="2"/>
      </rPr>
      <t>gl+sh</t>
    </r>
    <r>
      <rPr>
        <sz val="9"/>
        <color indexed="8"/>
        <rFont val="Arial"/>
        <family val="2"/>
      </rPr>
      <t xml:space="preserve"> o g</t>
    </r>
    <r>
      <rPr>
        <vertAlign val="subscript"/>
        <sz val="9"/>
        <color indexed="8"/>
        <rFont val="Arial"/>
        <family val="2"/>
      </rPr>
      <t>tot</t>
    </r>
  </si>
  <si>
    <t>Tipologia intervento</t>
  </si>
  <si>
    <t>Tipo edificio</t>
  </si>
  <si>
    <t>F</t>
  </si>
  <si>
    <t>EDIFICI PRIVATI</t>
  </si>
  <si>
    <t>EDIFICI PUBBLICI</t>
  </si>
  <si>
    <r>
      <t>A</t>
    </r>
    <r>
      <rPr>
        <vertAlign val="subscript"/>
        <sz val="9"/>
        <color indexed="9"/>
        <rFont val="Arial"/>
        <family val="2"/>
      </rPr>
      <t xml:space="preserve">sol,est </t>
    </r>
    <r>
      <rPr>
        <sz val="9"/>
        <color indexed="9"/>
        <rFont val="Arial"/>
        <family val="2"/>
      </rPr>
      <t>/ A</t>
    </r>
    <r>
      <rPr>
        <vertAlign val="subscript"/>
        <sz val="9"/>
        <color indexed="9"/>
        <rFont val="Arial"/>
        <family val="2"/>
      </rPr>
      <t>utile</t>
    </r>
  </si>
  <si>
    <r>
      <t>g</t>
    </r>
    <r>
      <rPr>
        <vertAlign val="subscript"/>
        <sz val="9"/>
        <color indexed="9"/>
        <rFont val="Arial"/>
        <family val="2"/>
      </rPr>
      <t>tot</t>
    </r>
  </si>
  <si>
    <t>&gt; 0,030</t>
  </si>
  <si>
    <t>&gt; 0,35 e/o assenza prerequisito</t>
  </si>
  <si>
    <t>ed priv</t>
  </si>
  <si>
    <t>ed pubb</t>
  </si>
  <si>
    <t>TIPO ED:</t>
  </si>
  <si>
    <r>
      <t>Ridurre la quantità di emissioni di CO</t>
    </r>
    <r>
      <rPr>
        <vertAlign val="subscript"/>
        <sz val="9"/>
        <color indexed="8"/>
        <rFont val="Arial"/>
        <family val="2"/>
      </rPr>
      <t>2</t>
    </r>
    <r>
      <rPr>
        <sz val="9"/>
        <color indexed="8"/>
        <rFont val="Arial"/>
        <family val="2"/>
      </rPr>
      <t xml:space="preserve"> equivalente da energia primaria non rinnovabile impiegata per l'esercizio annuale dell'edificio </t>
    </r>
  </si>
  <si>
    <r>
      <t>Rapporto percentuale tra la quantità di emissioni di CO</t>
    </r>
    <r>
      <rPr>
        <vertAlign val="subscript"/>
        <sz val="9"/>
        <color indexed="8"/>
        <rFont val="Arial"/>
        <family val="2"/>
      </rPr>
      <t>2</t>
    </r>
    <r>
      <rPr>
        <sz val="9"/>
        <color indexed="8"/>
        <rFont val="Arial"/>
        <family val="2"/>
      </rPr>
      <t xml:space="preserve"> equivalente annua prodotta per l'esercizio dell'edificio in esame e la quantità di emissioni di CO</t>
    </r>
    <r>
      <rPr>
        <vertAlign val="subscript"/>
        <sz val="9"/>
        <color indexed="8"/>
        <rFont val="Arial"/>
        <family val="2"/>
      </rPr>
      <t>2</t>
    </r>
    <r>
      <rPr>
        <sz val="9"/>
        <color indexed="8"/>
        <rFont val="Arial"/>
        <family val="2"/>
      </rPr>
      <t xml:space="preserve"> equivalente corrispondente all'edificio di riferimento (requisiti minimi di cui al DM 26 giugno 2015 e ss.mm.ii.)</t>
    </r>
  </si>
  <si>
    <t>Favorire il riutilizzo delle terre di scavo in situ</t>
  </si>
  <si>
    <t>Percentuale in volume di terre di scavo riutilizzate in situ.</t>
  </si>
  <si>
    <t>&lt;0 (prerequisito non verificato)</t>
  </si>
  <si>
    <t>Scenario corrispondente al punteggio 0</t>
  </si>
  <si>
    <t>Scenario corrispondente al punteggio 1</t>
  </si>
  <si>
    <t>Scenario corrispondente al punteggio 2</t>
  </si>
  <si>
    <t>Scenario corrispondente al punteggio 3</t>
  </si>
  <si>
    <t>Scenario corrispondente al punteggio 4</t>
  </si>
  <si>
    <t>Scenario corrispondente al punteggio 5</t>
  </si>
  <si>
    <t>VENTILAZIONE NATURALE</t>
  </si>
  <si>
    <t>VENTILAZIONE MECCANICA</t>
  </si>
  <si>
    <t>I ricambi sono garantiti nella maggior parte degli ambienti principali dall’apertura di un solo serramento che garantisca il minimo di legge stabilito dai regolamenti edilizi locali</t>
  </si>
  <si>
    <t>Presenza di impianto di ventilazione meccanica controllata che garantisca almeno una portata di categoria III della UNI EN 16798-1, very low polluting building</t>
  </si>
  <si>
    <t>Presenza di impianto di ventilazione meccanica controllata che garantisca almeno una portata di categoria II della UNI EN 16798-1, very low polluting building</t>
  </si>
  <si>
    <t>Presenza di impianto di ventilazione meccanica controllata che garantisca almeno una portata di categoria I della UNI EN 16798-1, very low polluting building</t>
  </si>
  <si>
    <t>Rispetto dei requisiti di aerazione diretta in tutti i locali in cui sia prevista una possibile occupazione da parte di persone anche per intervalli temporali ridotti. 
Oppure:
Portata d’aria di progetto inferiore a quella minima consentita per la categoria II della UNI EN 16798-1, very low polluting building.</t>
  </si>
  <si>
    <t>Mantenere un livello soddisfacente di comfort termico durante il periodo estivo</t>
  </si>
  <si>
    <t>Valore di trasmittanza termica periodica delle pareti dell’edificio da valutare rispetto al corrispondente limite di legge e numero di ore di occupazione del locale, in cui la differenza in valore assoluto tra la temperatura operante e la temperatura di riferimento è inferiore a 4°C, è superiore all’85% delle ore di occupazione del locale stesso</t>
  </si>
  <si>
    <t>W/m²K - numero ore</t>
  </si>
  <si>
    <t>Mancato rispetto di quanto indicato come “sufficiente”</t>
  </si>
  <si>
    <r>
      <t xml:space="preserve">Per le pareti opache verticali (ad eccezione di quelle nel quadrante Nord-Ovest/ Nord/ Nord-Est) la trasmittanza termica periodica Yie riferita ad ogni singola struttura opaca dell’involucro esterno, calcolata secondo la UNI EN ISO 13786, è inferiore al valore di Yie,lim, oppure per ogni singola struttura la massa superficiale di cui al comma 29 dell’Allegato A del D.Lgs. n. 192/2005, è di almeno 230 kg/m²
                               </t>
    </r>
    <r>
      <rPr>
        <u/>
        <sz val="9"/>
        <color indexed="8"/>
        <rFont val="Arial"/>
        <family val="2"/>
      </rPr>
      <t>e</t>
    </r>
    <r>
      <rPr>
        <sz val="9"/>
        <color indexed="8"/>
        <rFont val="Arial"/>
        <family val="2"/>
      </rPr>
      <t xml:space="preserve">
per tutte le pareti opache orizzontali e inclinate la trasmittanza termica periodica Yie riferita ad ogni singola struttura opaca dell’involucro esterno, calcolata secondo la UNI EN ISO 13786, è inferiore al valore di Yie,lim</t>
    </r>
  </si>
  <si>
    <r>
      <t xml:space="preserve">Per le pareti opache verticali (ad eccezione di quelle nel quadrante Nord-Ovest/ Nord/ Nord-Est) la trasmittanza termica periodica Yie riferita ad ogni singola struttura opaca dell’involucro esterno, calcolata secondo la UNI EN ISO 13786, è inferiore al valore di Yie,lim relativo al DM 23/06/2022 e ss.mm.ii., oppure la massa superficiale di cui al comma 29 dell’Allegato A del D.Lgs. n. 192/2005, è di almeno 250 kg/m²
                                   </t>
    </r>
    <r>
      <rPr>
        <u/>
        <sz val="9"/>
        <color indexed="8"/>
        <rFont val="Arial"/>
        <family val="2"/>
      </rPr>
      <t>e</t>
    </r>
    <r>
      <rPr>
        <sz val="9"/>
        <color indexed="8"/>
        <rFont val="Arial"/>
        <family val="2"/>
      </rPr>
      <t xml:space="preserve">
per tutte le pareti opache orizzontali e inclinate la trasmittanza termica periodica Yie riferita ad ogni singola struttura opaca dell’involucro esterno, calcolata secondo la UNI EN ISO 13786, è inferiore al valore di Yie,lim relativo al DM 23/06/2022 e ss.mm.ii.
</t>
    </r>
  </si>
  <si>
    <r>
      <t xml:space="preserve">Per le pareti opache verticali (ad eccezione di quelle nel quadrante Nord-Ovest/ Nord/ Nord-Est) la trasmittanza termica periodica Yie riferita ad ogni singola struttura opaca dell’involucro esterno, calcolata secondo la UNI EN ISO 13786, è inferiore al valore di Yie,lim relativo al DM 23/06/2022 e ss.mm.ii., oppure la massa superficiale di cui al comma 29 dell’Allegato A del D.Lgs. n. 192/2005, è di almeno 250 kg/m²
                                 </t>
    </r>
    <r>
      <rPr>
        <u/>
        <sz val="9"/>
        <color indexed="8"/>
        <rFont val="Arial"/>
        <family val="2"/>
      </rPr>
      <t>e</t>
    </r>
    <r>
      <rPr>
        <sz val="9"/>
        <color indexed="8"/>
        <rFont val="Arial"/>
        <family val="2"/>
      </rPr>
      <t xml:space="preserve">
per tutte le pareti opache orizzontali e inclinate la trasmittanza termica periodica Yie riferita ad ogni singola struttura opaca dell’involucro esterno, calcolata secondo la UNI EN ISO 13786, è inferiore al valore di Yie,lim relativo al DM 23/06/2022 e ss.mm.ii.
</t>
    </r>
  </si>
  <si>
    <t>Il numero di ore di occupazione del locale, in cui la differenza in valore assoluto tra la temperatura operante (in assenza di impianto di raffrescamento) e la temperatura di riferimento è inferiore a 4°C, è superiore all’85% delle ore di occupazione del locale</t>
  </si>
  <si>
    <t>D.1 Qualità dell’aria e della ventilazione</t>
  </si>
  <si>
    <t>Ottimizzare la disponibilità di luce naturale nel corso dell’anno solare garantendo un adeguato livello di comfort visivo e riducendo l’impiego della luce artificiale.</t>
  </si>
  <si>
    <r>
      <t>Indice di categoria relativo al livello di sufficienza della luce naturale (Z</t>
    </r>
    <r>
      <rPr>
        <vertAlign val="subscript"/>
        <sz val="9"/>
        <color indexed="8"/>
        <rFont val="Arial"/>
        <family val="2"/>
      </rPr>
      <t>m</t>
    </r>
    <r>
      <rPr>
        <sz val="9"/>
        <color indexed="8"/>
        <rFont val="Arial"/>
        <family val="2"/>
      </rPr>
      <t>).</t>
    </r>
  </si>
  <si>
    <t>Valore indice</t>
  </si>
  <si>
    <t>Il criterio è applicabile ad interventi di nuova costruzione. Per l’analisi di progetti senza tale requisito il criterio è da disattivare e da escludere dalla valutazione complessiva.</t>
  </si>
  <si>
    <t>Edifici privati</t>
  </si>
  <si>
    <t>Edifici pubblici</t>
  </si>
  <si>
    <t>Classe acustica globale IV o III</t>
  </si>
  <si>
    <t>Classe acustica globale III calcolata</t>
  </si>
  <si>
    <t>Classe acustica globale II calcolata</t>
  </si>
  <si>
    <t>Classe acustica globale III verificata in opera</t>
  </si>
  <si>
    <t>Classe acustica globale II verificata in opera</t>
  </si>
  <si>
    <t>Classe acustica globale I calcolata</t>
  </si>
  <si>
    <t>Classe acustica globale I verificata in opera</t>
  </si>
  <si>
    <t>edifici privati</t>
  </si>
  <si>
    <t>edifici pubblici</t>
  </si>
  <si>
    <t xml:space="preserve"> </t>
  </si>
  <si>
    <t>Minimizzare l’esposizione ai campi magnetici a frequenza industriale (50 Hz) negli ambienti principali.</t>
  </si>
  <si>
    <t>Impatto delle sorgenti interne ed esterne.</t>
  </si>
  <si>
    <t>LIVELLO</t>
  </si>
  <si>
    <t>Classe di appartenenza delle funzioni domotiche presenti.</t>
  </si>
  <si>
    <t>&lt; 100% dei sistemi di automazione in D</t>
  </si>
  <si>
    <t xml:space="preserve">100% dei sistemi di automazione in Classe C </t>
  </si>
  <si>
    <t>20% dei sistemi di automazione in Classe B</t>
  </si>
  <si>
    <t>40% dei sistemi di automazione in Classe B</t>
  </si>
  <si>
    <t>100% dei sistemi di automazione in Classe B</t>
  </si>
  <si>
    <t>50% dei sistemi di automazione in Classe A</t>
  </si>
  <si>
    <t xml:space="preserve">100% dei sistemi di automazione in Classe B </t>
  </si>
  <si>
    <t>Ottimizzare l'operatività dell'edificio e dei suoi sistemi tecnici</t>
  </si>
  <si>
    <t>Presenza, caratteristiche e dettaglio della documentazione tecnica dell'edificio</t>
  </si>
  <si>
    <t>Documenti tecnici archiviati: nessuno o alcuni fra i seguenti documenti: relazione generale, relazioni specialistiche, elaborati grafici</t>
  </si>
  <si>
    <t>Documenti tecnici archiviati: relazione generale, relazioni specialistiche, elaborati grafici</t>
  </si>
  <si>
    <t>Documenti tecnici archiviati: relazione generale, relazioni specialistiche, elaborati grafici e documentazione edificio "come costruito”.
Modello informativo (BIM) così articolato nelle sue parti:
a) definito almeno alla scala di dettaglio assimilabile al LOD B (livelli di dettaglio informativo) relativamente alla componente Architettonica.</t>
  </si>
  <si>
    <t>Documenti tecnici archiviati: relazione generale, relazioni specialistiche, elaborati grafici edificio "come costruito” unitamente al modello informativo (BIM) così articolato nelle sue parti definito almeno alla scala di dettaglio LOD C relativamente alle componenti: Architettonica, Strutturali ed Impiantistiche.</t>
  </si>
  <si>
    <t>Edifici pubblici non soggetti a obbligo BIM</t>
  </si>
  <si>
    <t>Edifici pubblici soggetti a obbligo BIM</t>
  </si>
  <si>
    <t>Documenti tecnici archiviati come da Elenco Documentazione</t>
  </si>
  <si>
    <t>Documenti tecnici archiviati come da Elenco Documentazione ed esiste un modello informativo (BIM) così articolato nelle sue parti definito almeno alla scala di dettaglio LOD B, relativamente alla componente Architettonica e agli aspetti Strutturali ed Impiantistici.</t>
  </si>
  <si>
    <t>Documenti tecnici archiviati come da Elenco Documentazione ed esiste un modello informativo (BIM) così articolato nelle sue parti: definito alla scala di dettaglio LOD C, relativamente alle componenti Architettoniche, Strutturali ed Impiantistiche.
Inoltre, che siano definite almeno una delle seguenti proposte per ogni tipologia di categorie migliorative: 
A - Proposte metodologiche per integrare gli aspetti di gestione del progetto con la gestione della modellazione informativa ovvero: Proposte che consentano alla stazione appaltante di disporre di dati e informazioni utili per l’esercizio delle proprie funzioni ovvero per il mantenimento delle caratteristiche di interoperabilità dei modelli informativi; previsione di modelli digitali che consentano di verificare l’andamento della progettazione e dei lavori;
B - Previsione di modelli digitali che consentano di verificare di mantenere sotto controllo costante le prestazioni del bene, compresi i sistemi di monitoraggio e sensoristica ovvero: Proposte metodologiche per l’implementazione dell’offerta di gestione informativa e del piano di gestione informativa in relazione alle esigenze di cantierizzazione, anche con strumenti innovativi di realtà aumentata e di interconnessione tra le entità presenti in cantiere; previsione di modalità digitali per la tracciabilità dei materiali e delle forniture e per la tracciabilità dei processi di produzione e montaggio, anche ai fine del controllo dei costi del ciclo di vita dell’opera; 
C - Proposte metodologiche volte a consentire un’analisi efficace dello studio, tra l’altro, di varianti migliorative e di mitigazione del rischio; previsione di strumenti digitali per aumentare il presidio di controllo sulla salute e sicurezza dei lavori e del personale coinvolto nell’esecuzione; proposte volte ad utilizzare i metodi e gli strumenti elettronici per raggiungere obiettivi di sostenibilità ambientali anche attraverso i principi del green public procurement.</t>
  </si>
  <si>
    <t>Documenti tecnici archiviati come da Elenco Documentazione ed
esiste un modello informativo (BIM) così articolato nelle sue parti definito alla scala di dettaglio LOD B relativamente alla componente Architettonica, Strutturale ed Impiantistica.</t>
  </si>
  <si>
    <t>Documenti tecnici archiviati come da Elenco Documentazione ed
esiste un modello informativo (BIM) così articolato nelle sue parti definito alla scala di dettaglio LOD C relativamente alle componenti Architettoniche, Strutturali ed Impiantistiche.
Inoltre, che siano definite almeno una delle seguenti proposte per ogni tipologia di categorie migliorative: 
A - Proposte metodologiche per integrare gli aspetti di gestione del progetto con la gestione della modellazione informativa ovvero: Proposte che consentano alla stazione appaltante di disporre di dati e informazioni utili per l’esercizio delle proprie funzioni ovvero per il mantenimento delle caratteristiche di interoperabilità dei modelli informativi; previsione di modelli digitali che consentano di verificare l’andamento della progettazione e dei lavori;
B - Previsione di modelli digitali che consentano di verificare di mantenere sotto controllo costante le prestazioni del bene, compresi i sistemi di monitoraggio e sensoristica ovvero: Proposte metodologiche per l’implementazione dell’offerta di gestione informativa e del piano di gestione informativa in relazione alle esigenze di cantierizzazione, anche con strumenti innovativi di realtà aumentata e di interconnessione tra le entità presenti in cantiere; previsione di modalità digitali per la tracciabilità dei materiali e delle forniture e per la tracciabilità dei processi di produzione e montaggio, anche ai fine del controllo dei costi del ciclo di vita dell’opera.</t>
  </si>
  <si>
    <t>Documenti tecnici archiviati come da Elenco Documentazione ed
esiste un modello informativo (BIM) così articolato nelle sue parti definito alla scala di dettaglio LOD D relativamente alle componenti Architettoniche, Strutturali ed Impiantistiche
Inoltre, che siano definite almeno una delle seguenti proposte per ogni tipologia di categorie migliorative: 
A - Proposte metodologiche per integrare gli aspetti di gestione del progetto con la gestione della modellazione informativa ovvero: Proposte che consentano alla stazione appaltante di disporre di dati e informazioni utili per l’esercizio delle proprie funzioni ovvero per il mantenimento delle caratteristiche di interoperabilità dei modelli informativi; previsione di modelli digitali che consentano di verificare l’andamento della progettazione e dei lavori;
B - Previsione di modelli digitali che consentano di verificare di mantenere sotto controllo costante le prestazioni del bene, compresi i sistemi di monitoraggio e sensoristica ovvero: Proposte metodologiche per l’implementazione dell’offerta di gestione informativa e del piano di gestione informativa in relazione alle esigenze di cantierizzazione, anche con strumenti innovativi di realtà aumentata e di interconnessione tra le entità presenti in cantiere; previsione di modalità digitali per la tracciabilità dei materiali e delle forniture e per la tracciabilità dei processi di produzione e montaggio, anche ai fine del controllo dei costi del ciclo di vita dell’opera; 
C - Proposte metodologiche volte a consentire un’analisi efficace dello studio, tra l’altro, di varianti migliorative e di mitigazione del rischio; previsione di strumenti digitali per aumentare il presidio di controllo sulla salute e sicurezza dei lavori e del personale coinvolto nell’esecuzione; proposte volte ad utilizzare i metodi e gli strumenti elettronici per raggiungere obiettivi di sostenibilità ambientali anche attraverso i principi del green public procurement.</t>
  </si>
  <si>
    <r>
      <rPr>
        <u/>
        <sz val="9"/>
        <color indexed="8"/>
        <rFont val="Arial"/>
        <family val="2"/>
      </rPr>
      <t>Per nuove costruzioni</t>
    </r>
    <r>
      <rPr>
        <sz val="9"/>
        <color indexed="8"/>
        <rFont val="Arial"/>
        <family val="2"/>
      </rPr>
      <t xml:space="preserve">
Rapporto tra l’indice di riflessione solare normalizzato delle superfici oggetto di intervento e l’indice di riflessione solare minimo di riferimento (ai sensi del DMiTE n. 256/2022).
</t>
    </r>
    <r>
      <rPr>
        <u/>
        <sz val="9"/>
        <color indexed="8"/>
        <rFont val="Arial"/>
        <family val="2"/>
      </rPr>
      <t>Per ristrutturazioni</t>
    </r>
    <r>
      <rPr>
        <sz val="9"/>
        <color indexed="8"/>
        <rFont val="Arial"/>
        <family val="2"/>
      </rPr>
      <t xml:space="preserve">
Rapporto tra le superfici totali in grado di ridurre il fenomeno dell’isola di calore e la superficie totale di intervento.</t>
    </r>
  </si>
  <si>
    <t>a</t>
  </si>
  <si>
    <t>b</t>
  </si>
  <si>
    <t>c</t>
  </si>
  <si>
    <t>d</t>
  </si>
  <si>
    <t>e</t>
  </si>
  <si>
    <t>f</t>
  </si>
  <si>
    <t>g</t>
  </si>
  <si>
    <t>h</t>
  </si>
  <si>
    <t>&lt; 1
(in assenza di prerequisiti per ediliza pubblica)</t>
  </si>
  <si>
    <t>Nuove costruzioni
(in presenza di aree esterne)</t>
  </si>
  <si>
    <t>Nuove costruzioni
(in assenza di aree esterne)</t>
  </si>
  <si>
    <t>Ristrutturazioni</t>
  </si>
  <si>
    <t>NC con AE</t>
  </si>
  <si>
    <t>NC senza AE</t>
  </si>
  <si>
    <t>ristr</t>
  </si>
  <si>
    <t>Sono presenti aree esterne? (solo per nuove costruzioni)</t>
  </si>
  <si>
    <t>Parametri completi?</t>
  </si>
  <si>
    <t>Rapporto percentuale tra le superfici esterne permeabili rispetto al totale delle superfici esterne di pertinenza dell'edificio.</t>
  </si>
  <si>
    <t>Il criterio è applicabile a interventi di nuova costruzione con aree esterne di pertinenza. Per l’analisi di progetti senza tale requisito il criterio è da disattivare ovvero da escludere dalla valutazione complessiva. In caso di disattivazione produrre la documentazione necessaria ad attestare la non applicabilità del criterio.</t>
  </si>
  <si>
    <t>Edifici privati %</t>
  </si>
  <si>
    <t>Edifici pubblici %</t>
  </si>
  <si>
    <t>&lt; 25</t>
  </si>
  <si>
    <t>&lt; 60</t>
  </si>
  <si>
    <t>x</t>
  </si>
  <si>
    <t>y</t>
  </si>
  <si>
    <t>Ed privati</t>
  </si>
  <si>
    <t>Ed pubblici</t>
  </si>
  <si>
    <t>PUNTEGGIO PARZIALE (V) - solo per nuove costruzioni</t>
  </si>
  <si>
    <t>I</t>
  </si>
  <si>
    <t>PUNTEGGIO AREA</t>
  </si>
  <si>
    <t>num criteri attivi nella categoria</t>
  </si>
  <si>
    <t>AREA</t>
  </si>
  <si>
    <t>PESO PER Sqe</t>
  </si>
  <si>
    <t>PESO PER Sqe ricalcolato</t>
  </si>
  <si>
    <t>num criteri attivi nell'area B,..H o cat A2</t>
  </si>
  <si>
    <t>SCHEDA CRITERIO A.1.1 - VALORE ECOLOGICO DEL SUOLO</t>
  </si>
  <si>
    <t>Valore ecologico del suolo</t>
  </si>
  <si>
    <t>Il criterio si applica in tutte le zone climatiche ad esclusione per gli edifici in zona climatica F, per le località nelle quali il valore medio mensile dell’irradianza sul piano orizzontale, nel mese di massima insolazione estiva, sia maggiore o uguale a 290 W/m2</t>
  </si>
  <si>
    <t>Prerequisito:</t>
  </si>
  <si>
    <t>Favorire la conservazione e la messa a dimora di specie vegetali autoctone o naturalizzate. Qualora siano presenti tetti verdi e/o facciate verdi è consentito l’utilizzo di specie vegetali anche non autoctone ad esclusione delle specie esotiche invasive. In presenza di piantumazioni di specie arbustive od arboree esotiche invasive su aree esterne pertinenziali e/o tetti verdi e/o facciate verdi, assegnare il punteggio -1.</t>
  </si>
  <si>
    <r>
      <rPr>
        <b/>
        <i/>
        <sz val="10"/>
        <color theme="1"/>
        <rFont val="Arial"/>
        <family val="2"/>
      </rPr>
      <t>Nota 1</t>
    </r>
    <r>
      <rPr>
        <i/>
        <sz val="10"/>
        <color theme="1"/>
        <rFont val="Arial"/>
        <family val="2"/>
      </rPr>
      <t xml:space="preserve"> Per specie autoctona o naturalizzata si intende una specie che si è originata ed evoluta nel territorio in cui si trova o che vi è immigrata autonomamente da lungo tempo dando luogo a popolazioni in grado di autosostenersi.</t>
    </r>
  </si>
  <si>
    <r>
      <rPr>
        <b/>
        <sz val="10"/>
        <color theme="1"/>
        <rFont val="Arial"/>
        <family val="2"/>
      </rPr>
      <t>N.B.</t>
    </r>
    <r>
      <rPr>
        <sz val="10"/>
        <color theme="1"/>
        <rFont val="Arial"/>
        <family val="2"/>
      </rPr>
      <t xml:space="preserve"> Nel D.Lgs. n. 199/2021 è previsto che per gli edifici pubblici, gli obblighi percentuali siano più elevati rispetto agli edifici privati.</t>
    </r>
  </si>
  <si>
    <r>
      <rPr>
        <b/>
        <sz val="10"/>
        <color theme="1"/>
        <rFont val="Arial"/>
        <family val="2"/>
      </rPr>
      <t>N.B</t>
    </r>
    <r>
      <rPr>
        <sz val="10"/>
        <color theme="1"/>
        <rFont val="Arial"/>
        <family val="2"/>
      </rPr>
      <t>. Nel D.Lgs. n. 199/2021 è previsto che per gli edifici pubblici, gli obblighi percentuali siano più elevati rispetto agli edifici privati.</t>
    </r>
  </si>
  <si>
    <t>Prerequisito per edifici pubblici</t>
  </si>
  <si>
    <t>Il contenuto di materia recuperata o riciclata o di sottoprodotti nei materiali utilizzati per gli edifici pubblici deve rispettare i requisiti riportati nella normativa vigente: si faccia riferimento a quanto indicato nel DM 23/06/2022 – Criteri ambientali minimi per l’affidamento del servizio di progettazione di interventi edilizi, per l’affidamento dei lavori per interventi edilizi e per l’affidamento congiunto di progettazione e lavori per interventi edilizi, e ss.mm.ii.. Qualora le prescrizioni riportate nella normativa in vigore non fossero soddisfatte, viene attribuito al criterio un punteggio pari a -1.</t>
  </si>
  <si>
    <t>I ricambi sono garantiti nella maggior parte degli ambienti principali dall’apertura di due o più serramenti su pareti con diverse esposizioni e con una delle seguenti tecnologie:
- utilizzo di serramenti con VMC integrata(o presente nel cassonetto o in prossimità del serramento);
- apertura dei serramenti in modo automatico tramite attuatori motorizzati applicati ai serramenti apribili, connessi a sensori di CO2 e della velocità e temperatura dell’aria esterna;
- ventilazione meccanica puntuale (o decentralizzata) a singolo flusso alternato o doppio flusso continuo - senza filtrazione;
- presenza di impianto di ventilazione meccanica controllata che non riesca a garantire almeno una portata di categoria III della UNI EN 16798-1, very low polluting building.</t>
  </si>
  <si>
    <t>Presenza di impianto di VMC che garantisca, in tutte le unità immobiliari, una portata di categoria II della UNI EN 16798-1, very low polluting building.
Nel caso venga introdotto dalla normativa tecnica un valore di qB diverso da zero:
presenza di impianto di VMC che garantisca, in tutte le unità immobiliari:
- per gli edifici di nuova costruzione, demolizione e ricostruzione, ampliamento e sopra elevazione la categoria II della UNI EN 16798-1, very low polluting building;
- per le ristrutturazioni importanti di primo livello, la categoria II della UNI EN 16798-1 low polluting building.</t>
  </si>
  <si>
    <t>Presenza di impianto di ventilazione VMC che garantisca, nel 60% delle unità immobiliari, una portata di categoria I della UNI EN 16798-1, very low polluting building.
Nel caso venga introdotto dalla normativa tecnica un valore di qB diverso da zero:
Presenza di impianto di VMC che garantisca, nel 60% delle unità immobiliari,
- per gli edifici di nuova costruzione, demolizione e ricostruzione, ampliamento e sopra elevazione la categoria I della UNI EN 16798-1, very low polluting building.
- per le ristrutturazioni importanti di primo livello, la categoria I della UNI EN 16798-1 low polluting building.</t>
  </si>
  <si>
    <t xml:space="preserve">Presenza di impianto di VMC che garantisca, nel 100% delle unità immobiliari, una portata di categoria I della UNI EN 16798-1, very low polluting building.
Nel caso venga introdotto dalla normativa tecnica un valore di qB diverso da zero:
Presenza di impianto di VMC che garantisca, nel 100% delle unità immobiliari
- per gli edifici di nuova costruzione, demolizione e ricostruzione, ampliamento e sopra elevazione la categoria I della UNI EN 16798-1, very low polluting building 
- per le ristrutturazioni importanti di primo livello, la categoria I della UNI EN 16798-1 low polluting building.
</t>
  </si>
  <si>
    <t>Metodo e stumenti di verifica per EDIFICI PRIVATI</t>
  </si>
  <si>
    <t>Livelli LOAD norme UNI 11337 – 4 Edilizia e opere di ingegneria civile - Gestione digitale dei processi informativi delle costruzioni - Parte 4: Evoluzione e sviluppo informativo di modelli, elaborati e oggetti:
LOD A - oggetto simbolico;
LOD B - oggetto generico;
LOD C - oggetto definito;
LOD D - oggetto dettagliato;
LOD E - oggetto specifico;
LOD F - oggetto eseguito (as built);
LOD G - oggetto aggiornato (manutenzione e gestione su elementi esistenti; questa voce è presente solo nelle norme italiane per ora)</t>
  </si>
  <si>
    <t>Protocollo ITACA PUGLIA 2023 - EDIFICI RESIDENZIALI</t>
  </si>
  <si>
    <t xml:space="preserve">2) Compilare tutte le schede criterio ("A.1.1", "A.1.2", ecc.). I campi editabili sono in verde scuro : </t>
  </si>
  <si>
    <t>Edificio con n. unità abitative &gt;4 e area esterna pertinenziale?</t>
  </si>
  <si>
    <t>Il criterio è applicabile unicamente ad interventi di edilizia pubblica, qualora siano previsti scavi per la sistemazione dell’area e la relativa realizzazione dell’edificio. In assenza di scavi il criterio è da disattivare ovvero da escludere dalla valutazione complessiva.</t>
  </si>
  <si>
    <t>INDICATORE DI PRESTAZIONE</t>
  </si>
  <si>
    <r>
      <rPr>
        <b/>
        <sz val="9"/>
        <color theme="1"/>
        <rFont val="Arial"/>
        <family val="2"/>
      </rPr>
      <t>Prerequisito 1</t>
    </r>
    <r>
      <rPr>
        <sz val="9"/>
        <color theme="1"/>
        <rFont val="Arial"/>
        <family val="2"/>
      </rPr>
      <t xml:space="preserve">: si deve prevedere in progetto l’impiego di sistemi di riduzione di flusso e controllo di portata e della temperatura dell’acqua. In particolare, tramite l’utilizzo di rubinetteria per lavandini, lavabi e bidet dei bagni e delle docce a basso consumo d’acqua (6 l/min per lavandini, lavabi, bidet, 8 l/min per docce, misurati secondo le norme UNI EN 816, UNI EN 15091) e l’impiego di apparecchi sanitari con cassette a doppio scarico aventi scarico completo di massimo 6 litri e scarico ridotto di massimo 3 litri. </t>
    </r>
    <r>
      <rPr>
        <u/>
        <sz val="9"/>
        <color theme="1"/>
        <rFont val="Arial"/>
        <family val="2"/>
      </rPr>
      <t>La condizione deve essere soddisfatta, se non è soddisfatta, assegnare il punteggio di -1</t>
    </r>
    <r>
      <rPr>
        <sz val="9"/>
        <color theme="1"/>
        <rFont val="Arial"/>
        <family val="2"/>
      </rPr>
      <t>.</t>
    </r>
  </si>
  <si>
    <r>
      <rPr>
        <b/>
        <sz val="9"/>
        <color theme="1"/>
        <rFont val="Arial"/>
        <family val="2"/>
      </rPr>
      <t>Prerequisito 2</t>
    </r>
    <r>
      <rPr>
        <sz val="9"/>
        <color theme="1"/>
        <rFont val="Arial"/>
        <family val="2"/>
      </rPr>
      <t xml:space="preserve">: deve essere prevista la realizzazione di una rete separata per la raccolta delle acque meteoriche. Le acque provenienti da superfici scolanti non soggette a inquinamento (marciapiedi, aree e strade pedonali o ciclabili, giardini, ecc.) devono essere convogliate direttamente nella rete delle acque meteoriche e poi in vasche di raccolta per essere riutilizzate a scopo irriguo e/o per alimentare le cassette di accumulo dei servizi igienici. Le acque provenienti da superfici scolanti soggette a inquinamento (strade carrabili, parcheggi) devono essere preventivamente convogliate in sistemi di depurazione e disoleazione, anche di tipo naturale, prima di essere immesse nella rete delle acque meteoriche. Il progetto è redatto sulla base della norma UNI/TS 11445 “Impianti per la raccolta e utilizzo dell’acqua piovana per usi diversi dal consumo umano - Progettazione, installazione e manutenzione” e della norma UNI EN 805 “Approvvigionamento di acqua - Requisiti per sistemi e componenti all'esterno di edifici” o norme equivalenti. </t>
    </r>
    <r>
      <rPr>
        <u/>
        <sz val="9"/>
        <color theme="1"/>
        <rFont val="Arial"/>
        <family val="2"/>
      </rPr>
      <t>La condizione deve essere soddisfatta, se non è soddisfatta, assegnare il punteggio di -1.</t>
    </r>
  </si>
  <si>
    <t xml:space="preserve"> SOMMA PESI CRITERI</t>
  </si>
  <si>
    <t>ALGORITMO DI CALCOLO</t>
  </si>
  <si>
    <t>Quando tutte le schede sono state compilate, la scheda ""Pesatura criteri"" conterrà il punteggio del protocollo completo e i punteggi attribuiti a criteri, categorie ed aree.
La scheda conterrà il peso di ciascun criterio all'interno della categoria di appartenenza e all'interno dell'intero sistema.
Se un criterio è definito come ""Non applicabile"", il relativo peso è automaticamente azzerato e i pesi degli altri criteri sono ricalcolati automaticamente.</t>
  </si>
  <si>
    <t xml:space="preserve">3) Salvare il file in formato Excel (con estensione .xlsx o .xls) e sottoscriverlo digitalmente.
</t>
  </si>
  <si>
    <r>
      <t>S = PUNTEGGIO PROTOCOLLO COMPLETO = 0,05*S</t>
    </r>
    <r>
      <rPr>
        <vertAlign val="subscript"/>
        <sz val="11"/>
        <color theme="1"/>
        <rFont val="Arial"/>
        <family val="2"/>
      </rPr>
      <t>QL</t>
    </r>
    <r>
      <rPr>
        <sz val="11"/>
        <color theme="1"/>
        <rFont val="Arial"/>
        <family val="2"/>
      </rPr>
      <t xml:space="preserve"> + 0,95*S</t>
    </r>
    <r>
      <rPr>
        <vertAlign val="subscript"/>
        <sz val="11"/>
        <color theme="1"/>
        <rFont val="Arial"/>
        <family val="2"/>
      </rPr>
      <t>QE</t>
    </r>
  </si>
  <si>
    <r>
      <t>S</t>
    </r>
    <r>
      <rPr>
        <vertAlign val="subscript"/>
        <sz val="11"/>
        <color theme="1"/>
        <rFont val="Arial"/>
        <family val="2"/>
      </rPr>
      <t>QL</t>
    </r>
    <r>
      <rPr>
        <sz val="11"/>
        <color theme="1"/>
        <rFont val="Arial"/>
        <family val="2"/>
      </rPr>
      <t xml:space="preserve"> = punteggio “Qualità della localizzazione”</t>
    </r>
  </si>
  <si>
    <r>
      <t>S</t>
    </r>
    <r>
      <rPr>
        <vertAlign val="subscript"/>
        <sz val="11"/>
        <color theme="1"/>
        <rFont val="Arial"/>
        <family val="2"/>
      </rPr>
      <t>QE</t>
    </r>
    <r>
      <rPr>
        <sz val="11"/>
        <color theme="1"/>
        <rFont val="Arial"/>
        <family val="2"/>
      </rPr>
      <t xml:space="preserve"> = punteggio “Qualità dell’edificio”</t>
    </r>
  </si>
  <si>
    <r>
      <t>S</t>
    </r>
    <r>
      <rPr>
        <vertAlign val="subscript"/>
        <sz val="11"/>
        <color theme="1"/>
        <rFont val="Arial"/>
        <family val="2"/>
      </rPr>
      <t>QL</t>
    </r>
    <r>
      <rPr>
        <sz val="11"/>
        <color theme="1"/>
        <rFont val="Arial"/>
        <family val="2"/>
      </rPr>
      <t xml:space="preserve"> = S</t>
    </r>
    <r>
      <rPr>
        <vertAlign val="subscript"/>
        <sz val="11"/>
        <color theme="1"/>
        <rFont val="Arial"/>
        <family val="2"/>
      </rPr>
      <t>A1</t>
    </r>
  </si>
  <si>
    <r>
      <t>S</t>
    </r>
    <r>
      <rPr>
        <vertAlign val="subscript"/>
        <sz val="11"/>
        <color theme="1"/>
        <rFont val="Arial"/>
        <family val="2"/>
      </rPr>
      <t>A1</t>
    </r>
    <r>
      <rPr>
        <sz val="11"/>
        <color theme="1"/>
        <rFont val="Arial"/>
        <family val="2"/>
      </rPr>
      <t xml:space="preserve"> = Punteggio della categoria A1</t>
    </r>
  </si>
  <si>
    <r>
      <t>S</t>
    </r>
    <r>
      <rPr>
        <vertAlign val="subscript"/>
        <sz val="11"/>
        <color theme="1"/>
        <rFont val="Arial"/>
        <family val="2"/>
      </rPr>
      <t>A2</t>
    </r>
    <r>
      <rPr>
        <sz val="11"/>
        <color theme="1"/>
        <rFont val="Arial"/>
        <family val="2"/>
      </rPr>
      <t xml:space="preserve"> = Punteggio della categoria A2</t>
    </r>
  </si>
  <si>
    <r>
      <t>S</t>
    </r>
    <r>
      <rPr>
        <vertAlign val="subscript"/>
        <sz val="11"/>
        <color theme="1"/>
        <rFont val="Arial"/>
        <family val="2"/>
      </rPr>
      <t>B</t>
    </r>
    <r>
      <rPr>
        <sz val="11"/>
        <color theme="1"/>
        <rFont val="Arial"/>
        <family val="2"/>
      </rPr>
      <t xml:space="preserve"> = punteggio dell’area B</t>
    </r>
  </si>
  <si>
    <r>
      <t>S</t>
    </r>
    <r>
      <rPr>
        <vertAlign val="subscript"/>
        <sz val="11"/>
        <color theme="1"/>
        <rFont val="Arial"/>
        <family val="2"/>
      </rPr>
      <t>C</t>
    </r>
    <r>
      <rPr>
        <sz val="11"/>
        <color theme="1"/>
        <rFont val="Arial"/>
        <family val="2"/>
      </rPr>
      <t xml:space="preserve"> = punteggio dell’area C</t>
    </r>
  </si>
  <si>
    <r>
      <t>S</t>
    </r>
    <r>
      <rPr>
        <vertAlign val="subscript"/>
        <sz val="11"/>
        <color theme="1"/>
        <rFont val="Arial"/>
        <family val="2"/>
      </rPr>
      <t>D</t>
    </r>
    <r>
      <rPr>
        <sz val="11"/>
        <color theme="1"/>
        <rFont val="Arial"/>
        <family val="2"/>
      </rPr>
      <t xml:space="preserve"> = punteggio dell’area D</t>
    </r>
  </si>
  <si>
    <r>
      <t>S</t>
    </r>
    <r>
      <rPr>
        <vertAlign val="subscript"/>
        <sz val="11"/>
        <color theme="1"/>
        <rFont val="Arial"/>
        <family val="2"/>
      </rPr>
      <t>E</t>
    </r>
    <r>
      <rPr>
        <sz val="11"/>
        <color theme="1"/>
        <rFont val="Arial"/>
        <family val="2"/>
      </rPr>
      <t xml:space="preserve"> = punteggio dell’area E</t>
    </r>
  </si>
  <si>
    <r>
      <t>S</t>
    </r>
    <r>
      <rPr>
        <vertAlign val="subscript"/>
        <sz val="11"/>
        <color theme="1"/>
        <rFont val="Arial"/>
        <family val="2"/>
      </rPr>
      <t>H</t>
    </r>
    <r>
      <rPr>
        <sz val="11"/>
        <color theme="1"/>
        <rFont val="Arial"/>
        <family val="2"/>
      </rPr>
      <t xml:space="preserve"> = punteggio dell’area H</t>
    </r>
  </si>
  <si>
    <r>
      <t>S</t>
    </r>
    <r>
      <rPr>
        <vertAlign val="subscript"/>
        <sz val="11"/>
        <color theme="1"/>
        <rFont val="Arial"/>
        <family val="2"/>
      </rPr>
      <t>i</t>
    </r>
    <r>
      <rPr>
        <sz val="11"/>
        <color theme="1"/>
        <rFont val="Arial"/>
        <family val="2"/>
      </rPr>
      <t xml:space="preserve"> = punteggio dell’area i, con i=B, C, D, E o H</t>
    </r>
  </si>
  <si>
    <t>Si = somma di (Wij * Sij), per i=B, C, D, E o H e  j=1 ..Nci</t>
  </si>
  <si>
    <t>Wij = peso della j-esima categoria dell’area i, con i=B,C,D,E o H; j= 1 .. Nci</t>
  </si>
  <si>
    <t>Wij = Lij / (somma di Lij, per j=1 ...Nci), per i=B,C,D,E o H</t>
  </si>
  <si>
    <t>Lij = livello di priorità della j-esima categoria dell’area i (con i=B, C, D, E o H)</t>
  </si>
  <si>
    <t>Sij = punteggio della j-esima categoria dell’area i, con i=A,B,C,D,E o H; j= 1 .. Nci</t>
  </si>
  <si>
    <t>Nci = numero di categorie incluse nell’area i, con i=B,C,D,E o H</t>
  </si>
  <si>
    <t>Sij = somma di (Wijk * Sijk), per k=1 .. Ncij</t>
  </si>
  <si>
    <t>Wijk = peso del criterio Cijk</t>
  </si>
  <si>
    <t>Sijk = punteggio del criterio Cijk = punteggio (compreso tra -1 e 5) attribuito al criterio Cijk (se applicabile) dal valutatore</t>
  </si>
  <si>
    <t>Cijk = k-esimo criterio incluso nella categoria Cij</t>
  </si>
  <si>
    <t>Ncij = numero di criteri inclusi nella categoria Cij</t>
  </si>
  <si>
    <t>Cij = j-esima categoria dell’area i, con i= A, B, C, D, E o H</t>
  </si>
  <si>
    <t>Wijk = Pk / (somma di Pk, per k=1...NCij)</t>
  </si>
  <si>
    <t>I livelli di priorità (Lij) per tutte le categorie sono così definiti:</t>
  </si>
  <si>
    <t>Categoria</t>
  </si>
  <si>
    <t>Criterio</t>
  </si>
  <si>
    <t>A.1.1 Valore ecologico del suolo</t>
  </si>
  <si>
    <t>A.1.2 Accessibilità al trasporto pubblico</t>
  </si>
  <si>
    <t>A.1.3 Adiacenza alle infrastrutture</t>
  </si>
  <si>
    <t>A.1.4 Prossimità ai servizi</t>
  </si>
  <si>
    <t>A.2.1 Uso di specie vegetali autoctone o naturalizzate</t>
  </si>
  <si>
    <t>A.2.2 Aree esterne di uso comune attrezzate</t>
  </si>
  <si>
    <t>A.2.4 e-Mobility</t>
  </si>
  <si>
    <t>B.1.1 Energia primaria totale</t>
  </si>
  <si>
    <t>B.1.7 Energia primaria globale non rinnovabile</t>
  </si>
  <si>
    <t>B.2.2 Energia rinnovabile per usi termici</t>
  </si>
  <si>
    <t>B.2.3 Energia rinnovabile per usi elettrici</t>
  </si>
  <si>
    <t>B.3.3 Materiali rinnovabili</t>
  </si>
  <si>
    <t>B.3.4 Materiali riciclati</t>
  </si>
  <si>
    <t>B.3.5 Materiali locali</t>
  </si>
  <si>
    <t>B.3.6 Disassemblabilità dell'edificio</t>
  </si>
  <si>
    <t>B.3.8 Materiali certificati</t>
  </si>
  <si>
    <t>B.4.3 Consumo d'acqua per usi indoor</t>
  </si>
  <si>
    <t>B.4.4 Consumo d'acqua per irrigazione</t>
  </si>
  <si>
    <t>B.6.4 Controllo della radiazione solare</t>
  </si>
  <si>
    <t>C.3.3 Riuso delle terre</t>
  </si>
  <si>
    <t>D.1.8 Ventilazione</t>
  </si>
  <si>
    <t>D.2.5 Temperatura operativa nel periodo estivo</t>
  </si>
  <si>
    <t>D.3.2 Sufficienza della luce naturale</t>
  </si>
  <si>
    <t>D.4.7 Qualità acustica dell’edificio</t>
  </si>
  <si>
    <t>D.5.1 Minimizzazione dell'esposizione ai campi magnetici ELF</t>
  </si>
  <si>
    <t>E.1.1 Efficienza dei sistemi di controllo</t>
  </si>
  <si>
    <t>E.2.1 Disponibilità della documentazione tecnica</t>
  </si>
  <si>
    <t>H.1.1 Albedo delle superfici</t>
  </si>
  <si>
    <t>H.2.1 Permeabilità del suolo</t>
  </si>
  <si>
    <t>L'applicabilità dei criteri A.1.1, A.2.1, A.2.2, A.2.3, A.2.4, B.2.2, B.2.3, C.3.3, D.2.5, D.4.7, H.2.1 dipende dai dati inseriti dal valutatore nella scheda "DATI" o dai parametri selezionati dal valutatore nelle relative schede.</t>
  </si>
  <si>
    <t>Il punteggio assegnato a ciascun criterio applicabile è calcolato automaticamente, in base al  valore dell'indicatore di prestazione inserito o selezionato dal valutatore. Il calcolo dell'interpolazione lineare, dove previsto, è effettuato automaticamente.</t>
  </si>
  <si>
    <r>
      <t>S</t>
    </r>
    <r>
      <rPr>
        <vertAlign val="subscript"/>
        <sz val="11"/>
        <color theme="1"/>
        <rFont val="Arial"/>
        <family val="2"/>
      </rPr>
      <t>QE</t>
    </r>
    <r>
      <rPr>
        <sz val="11"/>
        <color theme="1"/>
        <rFont val="Arial"/>
        <family val="2"/>
      </rPr>
      <t xml:space="preserve"> = W1*S</t>
    </r>
    <r>
      <rPr>
        <vertAlign val="subscript"/>
        <sz val="11"/>
        <color theme="1"/>
        <rFont val="Arial"/>
        <family val="2"/>
      </rPr>
      <t>A2</t>
    </r>
    <r>
      <rPr>
        <sz val="11"/>
        <color theme="1"/>
        <rFont val="Arial"/>
        <family val="2"/>
      </rPr>
      <t xml:space="preserve"> + W2*S</t>
    </r>
    <r>
      <rPr>
        <vertAlign val="subscript"/>
        <sz val="11"/>
        <color theme="1"/>
        <rFont val="Arial"/>
        <family val="2"/>
      </rPr>
      <t>B</t>
    </r>
    <r>
      <rPr>
        <sz val="11"/>
        <color theme="1"/>
        <rFont val="Arial"/>
        <family val="2"/>
      </rPr>
      <t xml:space="preserve"> + W3*S</t>
    </r>
    <r>
      <rPr>
        <vertAlign val="subscript"/>
        <sz val="11"/>
        <color theme="1"/>
        <rFont val="Arial"/>
        <family val="2"/>
      </rPr>
      <t>C</t>
    </r>
    <r>
      <rPr>
        <sz val="11"/>
        <color theme="1"/>
        <rFont val="Arial"/>
        <family val="2"/>
      </rPr>
      <t xml:space="preserve"> + W4*S</t>
    </r>
    <r>
      <rPr>
        <vertAlign val="subscript"/>
        <sz val="11"/>
        <color theme="1"/>
        <rFont val="Arial"/>
        <family val="2"/>
      </rPr>
      <t>D</t>
    </r>
    <r>
      <rPr>
        <sz val="11"/>
        <color theme="1"/>
        <rFont val="Arial"/>
        <family val="2"/>
      </rPr>
      <t xml:space="preserve"> + W5*S</t>
    </r>
    <r>
      <rPr>
        <vertAlign val="subscript"/>
        <sz val="11"/>
        <color theme="1"/>
        <rFont val="Arial"/>
        <family val="2"/>
      </rPr>
      <t>E</t>
    </r>
    <r>
      <rPr>
        <sz val="11"/>
        <color theme="1"/>
        <rFont val="Arial"/>
        <family val="2"/>
      </rPr>
      <t xml:space="preserve"> + W6*S</t>
    </r>
    <r>
      <rPr>
        <vertAlign val="subscript"/>
        <sz val="11"/>
        <color theme="1"/>
        <rFont val="Arial"/>
        <family val="2"/>
      </rPr>
      <t>H</t>
    </r>
  </si>
  <si>
    <t xml:space="preserve">ATTENZIONE: Nel calcolo di Wijk, nel caso in cui un criterio non sia applicabile, il relativo valore Pk è posto a zero. </t>
  </si>
  <si>
    <t>I valori dei pesi Yi, con i=1 .. 6, sono così definiti:</t>
  </si>
  <si>
    <r>
      <t>S</t>
    </r>
    <r>
      <rPr>
        <vertAlign val="subscript"/>
        <sz val="11"/>
        <color theme="1"/>
        <rFont val="Arial"/>
        <family val="2"/>
      </rPr>
      <t>QE</t>
    </r>
    <r>
      <rPr>
        <sz val="11"/>
        <color theme="1"/>
        <rFont val="Arial"/>
        <family val="2"/>
      </rPr>
      <t xml:space="preserve"> = Somma pesata di S</t>
    </r>
    <r>
      <rPr>
        <vertAlign val="subscript"/>
        <sz val="11"/>
        <color theme="1"/>
        <rFont val="Arial"/>
        <family val="2"/>
      </rPr>
      <t>A2</t>
    </r>
    <r>
      <rPr>
        <sz val="11"/>
        <color theme="1"/>
        <rFont val="Arial"/>
        <family val="2"/>
      </rPr>
      <t>, S</t>
    </r>
    <r>
      <rPr>
        <vertAlign val="subscript"/>
        <sz val="11"/>
        <color theme="1"/>
        <rFont val="Arial"/>
        <family val="2"/>
      </rPr>
      <t>B</t>
    </r>
    <r>
      <rPr>
        <sz val="11"/>
        <color theme="1"/>
        <rFont val="Arial"/>
        <family val="2"/>
      </rPr>
      <t>, S</t>
    </r>
    <r>
      <rPr>
        <vertAlign val="subscript"/>
        <sz val="11"/>
        <color theme="1"/>
        <rFont val="Arial"/>
        <family val="2"/>
      </rPr>
      <t>C</t>
    </r>
    <r>
      <rPr>
        <sz val="11"/>
        <color theme="1"/>
        <rFont val="Arial"/>
        <family val="2"/>
      </rPr>
      <t xml:space="preserve"> , S</t>
    </r>
    <r>
      <rPr>
        <vertAlign val="subscript"/>
        <sz val="11"/>
        <color theme="1"/>
        <rFont val="Arial"/>
        <family val="2"/>
      </rPr>
      <t>D</t>
    </r>
    <r>
      <rPr>
        <sz val="11"/>
        <color theme="1"/>
        <rFont val="Arial"/>
        <family val="2"/>
      </rPr>
      <t xml:space="preserve"> , S</t>
    </r>
    <r>
      <rPr>
        <vertAlign val="subscript"/>
        <sz val="11"/>
        <color theme="1"/>
        <rFont val="Arial"/>
        <family val="2"/>
      </rPr>
      <t>E</t>
    </r>
    <r>
      <rPr>
        <sz val="11"/>
        <color theme="1"/>
        <rFont val="Arial"/>
        <family val="2"/>
      </rPr>
      <t xml:space="preserve">  e S</t>
    </r>
    <r>
      <rPr>
        <vertAlign val="subscript"/>
        <sz val="11"/>
        <color theme="1"/>
        <rFont val="Arial"/>
        <family val="2"/>
      </rPr>
      <t>H</t>
    </r>
  </si>
  <si>
    <t>Wi = Yi / (somma di Yi), con i=1 .. 6</t>
  </si>
  <si>
    <t>Y1</t>
  </si>
  <si>
    <t>Y2</t>
  </si>
  <si>
    <t>Y3</t>
  </si>
  <si>
    <t>Y4</t>
  </si>
  <si>
    <t>Y5</t>
  </si>
  <si>
    <t>Y6</t>
  </si>
  <si>
    <t>C.1.2 Emissione di gas a effetto serra in fase operativa</t>
  </si>
  <si>
    <t>A.2.3 Supporto all'uso di biciclette</t>
  </si>
  <si>
    <t>ATTENZIONE: Nel caso in cui tutti i criteri della categoria A2 sono "non applicabili", nel calcolo di Wi, il valore di Y1 deve essere posto uguale a zero.</t>
  </si>
  <si>
    <t>A2 - Sviluppo del sito</t>
  </si>
  <si>
    <t>B - Energia e consumo delle risorse</t>
  </si>
  <si>
    <t>C - Carichi ambientali</t>
  </si>
  <si>
    <t>D - Qualità ambientale indoor</t>
  </si>
  <si>
    <t>E - Qualità del servizio</t>
  </si>
  <si>
    <t>H - Adattamento ai cambiamenti climatici</t>
  </si>
  <si>
    <t>Longitudine (E) in gradi decimali</t>
  </si>
  <si>
    <t>A1 - Selezione del sito</t>
  </si>
  <si>
    <t>Edificio plurifamiliare con n. unità abitative &gt;= 4?</t>
  </si>
  <si>
    <t>Edificio plurifamiliare con n. unità abitative &gt;= 10 dotato di parcheggio pertinenziale?</t>
  </si>
  <si>
    <t>Scenario corrispondente al punteggio -1</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</si>
</sst>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
    <numFmt numFmtId="165" formatCode="0.000000_ ;[Red]\-0.000000\ "/>
    <numFmt numFmtId="166" formatCode="0.000%"/>
    <numFmt numFmtId="167" formatCode="0.0%"/>
    <numFmt numFmtId="168" formatCode="h:mm:ss"/>
    <numFmt numFmtId="169" formatCode="0.0000"/>
    <numFmt numFmtId="170" formatCode="0.000"/>
  </numFmts>
  <fonts count="89" x14ac:knownFonts="1">
    <font>
      <sz val="11"/>
      <color theme="1"/>
      <name val="Calibri"/>
      <family val="2"/>
      <scheme val="minor"/>
    </font>
    <font>
      <b/>
      <sz val="11"/>
      <color indexed="8"/>
      <name val="Arial"/>
      <family val="2"/>
    </font>
    <font>
      <sz val="10"/>
      <color indexed="8"/>
      <name val="Arial"/>
      <family val="2"/>
    </font>
    <font>
      <b/>
      <sz val="10"/>
      <color indexed="9"/>
      <name val="Arial"/>
      <family val="2"/>
    </font>
    <font>
      <sz val="14"/>
      <color indexed="9"/>
      <name val="Arial"/>
      <family val="2"/>
    </font>
    <font>
      <sz val="11"/>
      <color indexed="9"/>
      <name val="Arial"/>
      <family val="2"/>
    </font>
    <font>
      <sz val="9"/>
      <color indexed="9"/>
      <name val="Arial"/>
      <family val="2"/>
    </font>
    <font>
      <sz val="9"/>
      <color indexed="8"/>
      <name val="Arial"/>
      <family val="2"/>
    </font>
    <font>
      <sz val="10"/>
      <name val="Arial"/>
      <family val="2"/>
    </font>
    <font>
      <sz val="11"/>
      <color indexed="8"/>
      <name val="Calibri"/>
      <family val="2"/>
    </font>
    <font>
      <sz val="9"/>
      <name val="Arial"/>
      <family val="2"/>
    </font>
    <font>
      <b/>
      <sz val="10"/>
      <color indexed="8"/>
      <name val="Arial"/>
      <family val="2"/>
    </font>
    <font>
      <u/>
      <sz val="9"/>
      <color indexed="8"/>
      <name val="Arial"/>
      <family val="2"/>
    </font>
    <font>
      <sz val="11"/>
      <color indexed="9"/>
      <name val="Calibri"/>
      <family val="2"/>
    </font>
    <font>
      <sz val="11"/>
      <color theme="1"/>
      <name val="Calibri"/>
      <family val="2"/>
      <scheme val="minor"/>
    </font>
    <font>
      <sz val="11"/>
      <color indexed="8"/>
      <name val="Calibri"/>
      <family val="2"/>
    </font>
    <font>
      <sz val="11"/>
      <color rgb="FF006100"/>
      <name val="Calibri"/>
      <family val="2"/>
      <scheme val="minor"/>
    </font>
    <font>
      <b/>
      <sz val="11"/>
      <color theme="1"/>
      <name val="Calibri"/>
      <family val="2"/>
      <scheme val="minor"/>
    </font>
    <font>
      <sz val="11"/>
      <color theme="0"/>
      <name val="Calibri"/>
      <family val="2"/>
      <scheme val="minor"/>
    </font>
    <font>
      <sz val="16"/>
      <name val="Arial"/>
      <family val="2"/>
    </font>
    <font>
      <sz val="12"/>
      <name val="Arial"/>
      <family val="2"/>
    </font>
    <font>
      <sz val="9"/>
      <color theme="1"/>
      <name val="Arial"/>
      <family val="2"/>
    </font>
    <font>
      <b/>
      <sz val="9"/>
      <name val="Arial"/>
      <family val="2"/>
    </font>
    <font>
      <b/>
      <sz val="12"/>
      <color theme="0"/>
      <name val="Arial"/>
      <family val="2"/>
    </font>
    <font>
      <b/>
      <sz val="9"/>
      <color theme="0"/>
      <name val="Arial"/>
      <family val="2"/>
    </font>
    <font>
      <sz val="8"/>
      <name val="Arial"/>
      <family val="2"/>
    </font>
    <font>
      <b/>
      <sz val="10"/>
      <name val="Arial"/>
      <family val="2"/>
    </font>
    <font>
      <b/>
      <sz val="12"/>
      <name val="Arial"/>
      <family val="2"/>
    </font>
    <font>
      <b/>
      <sz val="11"/>
      <name val="Arial"/>
      <family val="2"/>
    </font>
    <font>
      <b/>
      <sz val="14"/>
      <name val="Arial"/>
      <family val="2"/>
    </font>
    <font>
      <sz val="5"/>
      <name val="Arial"/>
      <family val="2"/>
    </font>
    <font>
      <b/>
      <sz val="10"/>
      <color theme="0"/>
      <name val="Arial"/>
      <family val="2"/>
    </font>
    <font>
      <sz val="7"/>
      <name val="Arial"/>
      <family val="2"/>
    </font>
    <font>
      <b/>
      <sz val="7"/>
      <name val="Arial"/>
      <family val="2"/>
    </font>
    <font>
      <sz val="10"/>
      <color theme="0"/>
      <name val="Arial"/>
      <family val="2"/>
    </font>
    <font>
      <b/>
      <sz val="10"/>
      <name val="Arial"/>
      <family val="2"/>
      <charset val="1"/>
    </font>
    <font>
      <b/>
      <sz val="12"/>
      <name val="Arial"/>
      <family val="2"/>
      <charset val="1"/>
    </font>
    <font>
      <b/>
      <sz val="10"/>
      <name val="Calibri"/>
      <family val="2"/>
      <charset val="1"/>
    </font>
    <font>
      <b/>
      <sz val="9"/>
      <name val="Arial"/>
      <family val="2"/>
      <charset val="1"/>
    </font>
    <font>
      <b/>
      <sz val="10"/>
      <color rgb="FFFF0000"/>
      <name val="Arial"/>
      <family val="2"/>
      <charset val="1"/>
    </font>
    <font>
      <b/>
      <sz val="12"/>
      <color rgb="FFFFFFFF"/>
      <name val="Arial"/>
      <family val="2"/>
      <charset val="1"/>
    </font>
    <font>
      <b/>
      <sz val="10"/>
      <color rgb="FFFFFFFF"/>
      <name val="Arial"/>
      <family val="2"/>
      <charset val="1"/>
    </font>
    <font>
      <b/>
      <sz val="14"/>
      <name val="Arial"/>
      <family val="2"/>
      <charset val="1"/>
    </font>
    <font>
      <b/>
      <sz val="10"/>
      <color rgb="FF000000"/>
      <name val="Arial"/>
      <family val="2"/>
      <charset val="1"/>
    </font>
    <font>
      <sz val="10"/>
      <color rgb="FFFFFFFF"/>
      <name val="Arial"/>
      <family val="2"/>
      <charset val="1"/>
    </font>
    <font>
      <b/>
      <i/>
      <sz val="10"/>
      <name val="Arial"/>
      <family val="2"/>
      <charset val="1"/>
    </font>
    <font>
      <b/>
      <sz val="10"/>
      <color rgb="FF333333"/>
      <name val="Arial"/>
      <family val="2"/>
      <charset val="1"/>
    </font>
    <font>
      <b/>
      <sz val="10"/>
      <color theme="1"/>
      <name val="Arial"/>
      <family val="2"/>
    </font>
    <font>
      <sz val="11"/>
      <color rgb="FF000000"/>
      <name val="Calibri"/>
      <family val="2"/>
      <charset val="1"/>
    </font>
    <font>
      <sz val="10"/>
      <color theme="1"/>
      <name val="Arial"/>
      <family val="2"/>
    </font>
    <font>
      <sz val="11"/>
      <color rgb="FFFF0000"/>
      <name val="Arial"/>
      <family val="2"/>
    </font>
    <font>
      <vertAlign val="subscript"/>
      <sz val="9"/>
      <color indexed="8"/>
      <name val="Arial"/>
      <family val="2"/>
    </font>
    <font>
      <b/>
      <sz val="11"/>
      <color rgb="FFFF0000"/>
      <name val="Calibri"/>
      <family val="2"/>
      <scheme val="minor"/>
    </font>
    <font>
      <sz val="11"/>
      <name val="Calibri"/>
      <family val="2"/>
    </font>
    <font>
      <sz val="11"/>
      <name val="Calibri"/>
      <family val="2"/>
      <scheme val="minor"/>
    </font>
    <font>
      <sz val="10"/>
      <color theme="1"/>
      <name val="Calibri"/>
      <family val="2"/>
      <scheme val="minor"/>
    </font>
    <font>
      <b/>
      <sz val="10"/>
      <color rgb="FF00A44A"/>
      <name val="Calibri"/>
      <family val="2"/>
      <charset val="1"/>
    </font>
    <font>
      <b/>
      <sz val="10"/>
      <color rgb="FFFF0000"/>
      <name val="Calibri"/>
      <family val="2"/>
      <charset val="1"/>
    </font>
    <font>
      <b/>
      <sz val="10"/>
      <color rgb="FFFFFFFF"/>
      <name val="Calibri"/>
      <family val="2"/>
      <charset val="1"/>
    </font>
    <font>
      <sz val="11"/>
      <name val="Arial Black"/>
      <family val="2"/>
      <charset val="1"/>
    </font>
    <font>
      <sz val="10"/>
      <name val="Arial"/>
      <family val="2"/>
      <charset val="1"/>
    </font>
    <font>
      <b/>
      <sz val="10"/>
      <color rgb="FFFF0000"/>
      <name val="Arial"/>
      <family val="2"/>
    </font>
    <font>
      <sz val="11"/>
      <name val="Arial"/>
      <family val="2"/>
    </font>
    <font>
      <sz val="9"/>
      <name val="Arial"/>
      <family val="2"/>
      <charset val="1"/>
    </font>
    <font>
      <b/>
      <sz val="10.5"/>
      <color indexed="8"/>
      <name val="Arial"/>
      <family val="2"/>
    </font>
    <font>
      <b/>
      <sz val="12"/>
      <color theme="1"/>
      <name val="Arial"/>
      <family val="2"/>
    </font>
    <font>
      <sz val="10"/>
      <name val="Calibri"/>
      <family val="2"/>
      <scheme val="minor"/>
    </font>
    <font>
      <sz val="10"/>
      <color rgb="FF333333"/>
      <name val="Calibri"/>
      <family val="2"/>
      <scheme val="minor"/>
    </font>
    <font>
      <sz val="12"/>
      <color indexed="9"/>
      <name val="Arial"/>
      <family val="2"/>
    </font>
    <font>
      <b/>
      <sz val="8"/>
      <color rgb="FF000000"/>
      <name val="Arial"/>
      <family val="2"/>
      <charset val="1"/>
    </font>
    <font>
      <sz val="10"/>
      <color rgb="FF92D050"/>
      <name val="Calibri"/>
      <family val="2"/>
      <scheme val="minor"/>
    </font>
    <font>
      <vertAlign val="subscript"/>
      <sz val="9"/>
      <color indexed="9"/>
      <name val="Arial"/>
      <family val="2"/>
    </font>
    <font>
      <sz val="9"/>
      <color theme="0"/>
      <name val="Arial"/>
      <family val="2"/>
    </font>
    <font>
      <sz val="8"/>
      <color theme="1"/>
      <name val="Arial"/>
      <family val="2"/>
    </font>
    <font>
      <sz val="9"/>
      <color theme="1"/>
      <name val="Calibri"/>
      <family val="2"/>
      <scheme val="minor"/>
    </font>
    <font>
      <b/>
      <sz val="9"/>
      <color theme="1"/>
      <name val="Arial"/>
      <family val="2"/>
    </font>
    <font>
      <b/>
      <sz val="9"/>
      <color rgb="FFFF0000"/>
      <name val="Arial"/>
      <family val="2"/>
    </font>
    <font>
      <i/>
      <sz val="10"/>
      <color theme="1"/>
      <name val="Arial"/>
      <family val="2"/>
    </font>
    <font>
      <b/>
      <i/>
      <sz val="10"/>
      <color theme="1"/>
      <name val="Arial"/>
      <family val="2"/>
    </font>
    <font>
      <u/>
      <sz val="9"/>
      <color theme="1"/>
      <name val="Arial"/>
      <family val="2"/>
    </font>
    <font>
      <sz val="14"/>
      <color theme="1"/>
      <name val="Arial"/>
      <family val="2"/>
    </font>
    <font>
      <sz val="11"/>
      <color theme="1"/>
      <name val="Arial"/>
      <family val="2"/>
    </font>
    <font>
      <vertAlign val="subscript"/>
      <sz val="11"/>
      <color theme="1"/>
      <name val="Arial"/>
      <family val="2"/>
    </font>
    <font>
      <sz val="11"/>
      <color rgb="FF000000"/>
      <name val="Arial"/>
      <family val="2"/>
    </font>
    <font>
      <b/>
      <sz val="11"/>
      <color theme="1"/>
      <name val="Arial"/>
      <family val="2"/>
    </font>
    <font>
      <b/>
      <sz val="14"/>
      <color theme="0"/>
      <name val="Arial"/>
      <family val="2"/>
    </font>
    <font>
      <sz val="14"/>
      <color theme="0"/>
      <name val="Arial"/>
      <family val="2"/>
    </font>
    <font>
      <sz val="14"/>
      <color theme="0"/>
      <name val="Calibri"/>
      <family val="2"/>
      <scheme val="minor"/>
    </font>
    <font>
      <b/>
      <sz val="9"/>
      <color indexed="9"/>
      <name val="Arial"/>
      <family val="2"/>
    </font>
  </fonts>
  <fills count="31">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63"/>
        <bgColor indexed="64"/>
      </patternFill>
    </fill>
    <fill>
      <patternFill patternType="solid">
        <fgColor indexed="9"/>
        <bgColor indexed="26"/>
      </patternFill>
    </fill>
    <fill>
      <patternFill patternType="solid">
        <fgColor indexed="57"/>
        <bgColor indexed="21"/>
      </patternFill>
    </fill>
    <fill>
      <patternFill patternType="solid">
        <fgColor indexed="23"/>
        <bgColor indexed="55"/>
      </patternFill>
    </fill>
    <fill>
      <patternFill patternType="solid">
        <fgColor theme="0" tint="-0.14999847407452621"/>
        <bgColor indexed="64"/>
      </patternFill>
    </fill>
    <fill>
      <patternFill patternType="solid">
        <fgColor rgb="FF808080"/>
        <bgColor indexed="64"/>
      </patternFill>
    </fill>
    <fill>
      <patternFill patternType="solid">
        <fgColor rgb="FFA6A6A6"/>
        <bgColor indexed="64"/>
      </patternFill>
    </fill>
    <fill>
      <patternFill patternType="solid">
        <fgColor rgb="FF808080"/>
        <bgColor rgb="FF878787"/>
      </patternFill>
    </fill>
    <fill>
      <patternFill patternType="solid">
        <fgColor rgb="FFFFFFFF"/>
        <bgColor rgb="FFFFFFCC"/>
      </patternFill>
    </fill>
    <fill>
      <patternFill patternType="solid">
        <fgColor theme="0"/>
        <bgColor indexed="64"/>
      </patternFill>
    </fill>
    <fill>
      <patternFill patternType="solid">
        <fgColor rgb="FFC6EFCE"/>
      </patternFill>
    </fill>
    <fill>
      <patternFill patternType="solid">
        <fgColor theme="0"/>
        <bgColor indexed="26"/>
      </patternFill>
    </fill>
    <fill>
      <patternFill patternType="solid">
        <fgColor theme="0" tint="-0.249977111117893"/>
        <bgColor indexed="26"/>
      </patternFill>
    </fill>
    <fill>
      <patternFill patternType="solid">
        <fgColor indexed="42"/>
        <bgColor indexed="26"/>
      </patternFill>
    </fill>
    <fill>
      <patternFill patternType="solid">
        <fgColor rgb="FFC0C0C0"/>
        <bgColor rgb="FFDDD9C3"/>
      </patternFill>
    </fill>
    <fill>
      <patternFill patternType="solid">
        <fgColor rgb="FFFFFFCC"/>
        <bgColor rgb="FFFFFFFF"/>
      </patternFill>
    </fill>
    <fill>
      <patternFill patternType="solid">
        <fgColor theme="0"/>
        <bgColor rgb="FFFFFF00"/>
      </patternFill>
    </fill>
    <fill>
      <patternFill patternType="solid">
        <fgColor rgb="FFD9D9D9"/>
        <bgColor indexed="64"/>
      </patternFill>
    </fill>
    <fill>
      <patternFill patternType="solid">
        <fgColor theme="0"/>
        <bgColor indexed="21"/>
      </patternFill>
    </fill>
    <fill>
      <patternFill patternType="solid">
        <fgColor rgb="FFFFFF00"/>
        <bgColor indexed="64"/>
      </patternFill>
    </fill>
    <fill>
      <patternFill patternType="solid">
        <fgColor rgb="FFFFFFCC"/>
        <bgColor indexed="64"/>
      </patternFill>
    </fill>
    <fill>
      <patternFill patternType="solid">
        <fgColor rgb="FFFFC0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9B9B"/>
        <bgColor indexed="64"/>
      </patternFill>
    </fill>
    <fill>
      <patternFill patternType="solid">
        <fgColor theme="4" tint="0.59999389629810485"/>
        <bgColor indexed="64"/>
      </patternFill>
    </fill>
    <fill>
      <patternFill patternType="solid">
        <fgColor theme="3" tint="0.39994506668294322"/>
        <bgColor indexed="64"/>
      </patternFill>
    </fill>
  </fills>
  <borders count="57">
    <border>
      <left/>
      <right/>
      <top/>
      <bottom/>
      <diagonal/>
    </border>
    <border>
      <left/>
      <right/>
      <top/>
      <bottom style="thick">
        <color indexed="9"/>
      </bottom>
      <diagonal/>
    </border>
    <border>
      <left/>
      <right style="thick">
        <color indexed="9"/>
      </right>
      <top/>
      <bottom style="thick">
        <color indexed="9"/>
      </bottom>
      <diagonal/>
    </border>
    <border>
      <left/>
      <right/>
      <top style="medium">
        <color indexed="8"/>
      </top>
      <bottom/>
      <diagonal/>
    </border>
    <border>
      <left/>
      <right style="thick">
        <color indexed="9"/>
      </right>
      <top/>
      <bottom/>
      <diagonal/>
    </border>
    <border>
      <left style="thick">
        <color indexed="9"/>
      </left>
      <right/>
      <top/>
      <bottom/>
      <diagonal/>
    </border>
    <border>
      <left style="thick">
        <color indexed="9"/>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right/>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top/>
      <bottom style="thin">
        <color indexed="8"/>
      </bottom>
      <diagonal/>
    </border>
    <border>
      <left/>
      <right style="thin">
        <color indexed="64"/>
      </right>
      <top/>
      <bottom style="thin">
        <color indexed="8"/>
      </bottom>
      <diagonal/>
    </border>
    <border>
      <left style="thin">
        <color indexed="8"/>
      </left>
      <right/>
      <top style="thin">
        <color indexed="8"/>
      </top>
      <bottom/>
      <diagonal/>
    </border>
    <border>
      <left/>
      <right style="thin">
        <color indexed="64"/>
      </right>
      <top style="thin">
        <color indexed="8"/>
      </top>
      <bottom/>
      <diagonal/>
    </border>
    <border>
      <left style="thin">
        <color indexed="8"/>
      </left>
      <right/>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64"/>
      </top>
      <bottom/>
      <diagonal/>
    </border>
    <border>
      <left/>
      <right/>
      <top/>
      <bottom style="thin">
        <color auto="1"/>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right/>
      <top style="thin">
        <color indexed="8"/>
      </top>
      <bottom style="thin">
        <color indexed="64"/>
      </bottom>
      <diagonal/>
    </border>
    <border>
      <left/>
      <right style="thin">
        <color auto="1"/>
      </right>
      <top style="thin">
        <color indexed="8"/>
      </top>
      <bottom style="thin">
        <color indexed="64"/>
      </bottom>
      <diagonal/>
    </border>
    <border>
      <left/>
      <right style="medium">
        <color indexed="8"/>
      </right>
      <top/>
      <bottom/>
      <diagonal/>
    </border>
    <border>
      <left/>
      <right/>
      <top style="thin">
        <color indexed="64"/>
      </top>
      <bottom/>
      <diagonal/>
    </border>
    <border>
      <left/>
      <right/>
      <top style="thin">
        <color indexed="8"/>
      </top>
      <bottom style="thin">
        <color indexed="64"/>
      </bottom>
      <diagonal/>
    </border>
    <border>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ck">
        <color indexed="9"/>
      </top>
      <bottom style="thin">
        <color indexed="64"/>
      </bottom>
      <diagonal/>
    </border>
    <border>
      <left/>
      <right style="thin">
        <color indexed="64"/>
      </right>
      <top style="thin">
        <color indexed="64"/>
      </top>
      <bottom/>
      <diagonal/>
    </border>
    <border>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s>
  <cellStyleXfs count="16">
    <xf numFmtId="0" fontId="0"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 fillId="0" borderId="0"/>
    <xf numFmtId="0" fontId="16" fillId="14" borderId="0" applyNumberFormat="0" applyBorder="0" applyAlignment="0" applyProtection="0"/>
    <xf numFmtId="0" fontId="9" fillId="0" borderId="0"/>
    <xf numFmtId="9" fontId="14" fillId="0" borderId="0" applyFont="0" applyFill="0" applyBorder="0" applyAlignment="0" applyProtection="0"/>
  </cellStyleXfs>
  <cellXfs count="652">
    <xf numFmtId="0" fontId="0" fillId="0" borderId="0" xfId="0"/>
    <xf numFmtId="0" fontId="20" fillId="0" borderId="0" xfId="4" applyFont="1" applyProtection="1">
      <protection hidden="1"/>
    </xf>
    <xf numFmtId="0" fontId="20" fillId="0" borderId="0" xfId="4" applyFont="1" applyAlignment="1" applyProtection="1">
      <alignment vertical="center" wrapText="1"/>
      <protection hidden="1"/>
    </xf>
    <xf numFmtId="0" fontId="21" fillId="0" borderId="0" xfId="4" applyFont="1" applyFill="1" applyProtection="1">
      <protection hidden="1"/>
    </xf>
    <xf numFmtId="0" fontId="22" fillId="0" borderId="0" xfId="4" applyFont="1" applyFill="1" applyBorder="1" applyProtection="1">
      <protection hidden="1"/>
    </xf>
    <xf numFmtId="0" fontId="21" fillId="0" borderId="0" xfId="4" applyFont="1" applyBorder="1" applyProtection="1">
      <protection hidden="1"/>
    </xf>
    <xf numFmtId="0" fontId="21" fillId="0" borderId="0" xfId="4" applyFont="1" applyProtection="1">
      <protection hidden="1"/>
    </xf>
    <xf numFmtId="0" fontId="21" fillId="0" borderId="0" xfId="4" applyFont="1" applyFill="1" applyBorder="1" applyProtection="1">
      <protection hidden="1"/>
    </xf>
    <xf numFmtId="0" fontId="10" fillId="0" borderId="0" xfId="4" applyFont="1" applyFill="1" applyProtection="1">
      <protection hidden="1"/>
    </xf>
    <xf numFmtId="0" fontId="10" fillId="0" borderId="0" xfId="4" applyFont="1" applyFill="1" applyBorder="1" applyProtection="1">
      <protection hidden="1"/>
    </xf>
    <xf numFmtId="0" fontId="21" fillId="0" borderId="13" xfId="4" applyFont="1" applyBorder="1" applyAlignment="1" applyProtection="1">
      <alignment horizontal="left" vertical="center"/>
    </xf>
    <xf numFmtId="49" fontId="21" fillId="14" borderId="15" xfId="13" applyNumberFormat="1" applyFont="1" applyBorder="1" applyAlignment="1" applyProtection="1">
      <alignment horizontal="right" vertical="center"/>
      <protection locked="0"/>
    </xf>
    <xf numFmtId="0" fontId="21" fillId="14" borderId="15" xfId="13" applyNumberFormat="1" applyFont="1" applyBorder="1" applyAlignment="1" applyProtection="1">
      <alignment horizontal="right" vertical="center"/>
      <protection locked="0"/>
    </xf>
    <xf numFmtId="49" fontId="10" fillId="15" borderId="15" xfId="4" applyNumberFormat="1" applyFont="1" applyFill="1" applyBorder="1" applyAlignment="1" applyProtection="1">
      <alignment horizontal="left" vertical="center"/>
      <protection hidden="1"/>
    </xf>
    <xf numFmtId="49" fontId="10" fillId="17" borderId="34" xfId="4" applyNumberFormat="1" applyFont="1" applyFill="1" applyBorder="1" applyAlignment="1" applyProtection="1">
      <alignment horizontal="left" vertical="center"/>
      <protection hidden="1"/>
    </xf>
    <xf numFmtId="49" fontId="10" fillId="17" borderId="0" xfId="4" applyNumberFormat="1" applyFont="1" applyFill="1" applyBorder="1" applyAlignment="1" applyProtection="1">
      <alignment horizontal="left" vertical="center"/>
      <protection hidden="1"/>
    </xf>
    <xf numFmtId="0" fontId="6" fillId="0" borderId="0" xfId="4" applyFont="1" applyFill="1" applyBorder="1" applyProtection="1">
      <protection hidden="1"/>
    </xf>
    <xf numFmtId="0" fontId="0" fillId="0" borderId="0" xfId="0" applyProtection="1"/>
    <xf numFmtId="0" fontId="14" fillId="0" borderId="0" xfId="5" applyProtection="1">
      <protection hidden="1"/>
    </xf>
    <xf numFmtId="0" fontId="30" fillId="0" borderId="0" xfId="5" applyFont="1" applyBorder="1" applyAlignment="1" applyProtection="1">
      <alignment horizontal="center" vertical="top"/>
      <protection hidden="1"/>
    </xf>
    <xf numFmtId="2" fontId="14" fillId="0" borderId="0" xfId="5" applyNumberFormat="1" applyProtection="1">
      <protection hidden="1"/>
    </xf>
    <xf numFmtId="21" fontId="14" fillId="0" borderId="0" xfId="5" applyNumberFormat="1" applyProtection="1">
      <protection hidden="1"/>
    </xf>
    <xf numFmtId="10" fontId="14" fillId="0" borderId="0" xfId="5" applyNumberFormat="1" applyProtection="1">
      <protection hidden="1"/>
    </xf>
    <xf numFmtId="0" fontId="35" fillId="12" borderId="0" xfId="0" applyFont="1" applyFill="1" applyBorder="1" applyProtection="1">
      <protection hidden="1"/>
    </xf>
    <xf numFmtId="0" fontId="36" fillId="12" borderId="0" xfId="0" applyFont="1" applyFill="1" applyProtection="1">
      <protection hidden="1"/>
    </xf>
    <xf numFmtId="166" fontId="0" fillId="0" borderId="0" xfId="0" applyNumberFormat="1" applyProtection="1">
      <protection hidden="1"/>
    </xf>
    <xf numFmtId="0" fontId="0" fillId="0" borderId="0" xfId="0" applyProtection="1">
      <protection hidden="1"/>
    </xf>
    <xf numFmtId="1" fontId="0" fillId="0" borderId="0" xfId="0" applyNumberFormat="1" applyProtection="1">
      <protection hidden="1"/>
    </xf>
    <xf numFmtId="0" fontId="39" fillId="12" borderId="0" xfId="0" applyFont="1" applyFill="1" applyBorder="1" applyProtection="1">
      <protection hidden="1"/>
    </xf>
    <xf numFmtId="0" fontId="41" fillId="0" borderId="0" xfId="0" applyFont="1" applyBorder="1" applyAlignment="1" applyProtection="1">
      <alignment horizontal="left" vertical="center"/>
      <protection hidden="1"/>
    </xf>
    <xf numFmtId="0" fontId="35" fillId="0" borderId="0" xfId="0" applyFont="1" applyBorder="1" applyProtection="1">
      <protection hidden="1"/>
    </xf>
    <xf numFmtId="0" fontId="44" fillId="11" borderId="13" xfId="0" applyFont="1" applyFill="1" applyBorder="1" applyAlignment="1" applyProtection="1">
      <alignment vertical="center"/>
      <protection hidden="1"/>
    </xf>
    <xf numFmtId="0" fontId="44" fillId="11" borderId="13" xfId="0" applyFont="1" applyFill="1" applyBorder="1" applyAlignment="1" applyProtection="1">
      <alignment horizontal="center" vertical="center"/>
      <protection hidden="1"/>
    </xf>
    <xf numFmtId="2" fontId="41" fillId="11" borderId="15" xfId="0" applyNumberFormat="1" applyFont="1" applyFill="1" applyBorder="1" applyAlignment="1" applyProtection="1">
      <alignment horizontal="center" vertical="center"/>
      <protection hidden="1"/>
    </xf>
    <xf numFmtId="0" fontId="35" fillId="18" borderId="13" xfId="0" applyFont="1" applyFill="1" applyBorder="1" applyAlignment="1" applyProtection="1">
      <alignment horizontal="left" vertical="center"/>
      <protection hidden="1"/>
    </xf>
    <xf numFmtId="0" fontId="35" fillId="18" borderId="18" xfId="0" applyFont="1" applyFill="1" applyBorder="1" applyAlignment="1" applyProtection="1">
      <alignment horizontal="left" vertical="center"/>
      <protection hidden="1"/>
    </xf>
    <xf numFmtId="2" fontId="46" fillId="18" borderId="15" xfId="0" applyNumberFormat="1" applyFont="1" applyFill="1" applyBorder="1" applyAlignment="1" applyProtection="1">
      <alignment horizontal="center" vertical="center"/>
      <protection hidden="1"/>
    </xf>
    <xf numFmtId="0" fontId="35" fillId="18" borderId="37" xfId="0" applyFont="1" applyFill="1" applyBorder="1" applyAlignment="1" applyProtection="1">
      <alignment horizontal="left" vertical="center"/>
      <protection hidden="1"/>
    </xf>
    <xf numFmtId="0" fontId="35" fillId="18" borderId="24" xfId="0" applyFont="1" applyFill="1" applyBorder="1" applyAlignment="1" applyProtection="1">
      <alignment horizontal="left" vertical="center"/>
      <protection hidden="1"/>
    </xf>
    <xf numFmtId="49" fontId="10" fillId="17" borderId="42" xfId="4" applyNumberFormat="1" applyFont="1" applyFill="1" applyBorder="1" applyAlignment="1" applyProtection="1">
      <alignment horizontal="left" vertical="center"/>
      <protection hidden="1"/>
    </xf>
    <xf numFmtId="0" fontId="22" fillId="0" borderId="15" xfId="5" applyFont="1" applyBorder="1" applyAlignment="1" applyProtection="1">
      <alignment vertical="top" wrapText="1"/>
      <protection hidden="1"/>
    </xf>
    <xf numFmtId="0" fontId="14" fillId="0" borderId="0" xfId="5" applyAlignment="1" applyProtection="1">
      <alignment horizontal="left"/>
      <protection hidden="1"/>
    </xf>
    <xf numFmtId="0" fontId="10" fillId="0" borderId="23" xfId="5" applyFont="1" applyBorder="1" applyAlignment="1" applyProtection="1">
      <alignment horizontal="right" vertical="top" wrapText="1"/>
      <protection hidden="1"/>
    </xf>
    <xf numFmtId="0" fontId="20" fillId="0" borderId="3" xfId="4" applyFont="1" applyBorder="1" applyProtection="1">
      <protection hidden="1"/>
    </xf>
    <xf numFmtId="0" fontId="49" fillId="0" borderId="0" xfId="13" applyFont="1" applyFill="1" applyBorder="1" applyAlignment="1" applyProtection="1">
      <alignment vertical="center"/>
    </xf>
    <xf numFmtId="1" fontId="38" fillId="0" borderId="0" xfId="0" applyNumberFormat="1" applyFont="1" applyBorder="1" applyAlignment="1" applyProtection="1">
      <alignment horizontal="center" vertical="center" textRotation="90" wrapText="1"/>
      <protection hidden="1"/>
    </xf>
    <xf numFmtId="1" fontId="43" fillId="12" borderId="0" xfId="0" applyNumberFormat="1" applyFont="1" applyFill="1" applyBorder="1" applyAlignment="1" applyProtection="1">
      <alignment horizontal="center" vertical="center"/>
      <protection hidden="1"/>
    </xf>
    <xf numFmtId="1" fontId="46" fillId="0" borderId="0" xfId="0" applyNumberFormat="1" applyFont="1" applyBorder="1" applyAlignment="1" applyProtection="1">
      <alignment horizontal="center" vertical="center"/>
      <protection hidden="1"/>
    </xf>
    <xf numFmtId="1" fontId="41" fillId="0" borderId="0" xfId="0" applyNumberFormat="1" applyFont="1" applyBorder="1" applyAlignment="1" applyProtection="1">
      <alignment horizontal="center" vertical="center"/>
      <protection hidden="1"/>
    </xf>
    <xf numFmtId="2" fontId="35" fillId="0" borderId="0" xfId="0" applyNumberFormat="1" applyFont="1" applyBorder="1" applyAlignment="1" applyProtection="1">
      <alignment horizontal="center" vertical="center"/>
      <protection hidden="1"/>
    </xf>
    <xf numFmtId="167" fontId="35" fillId="0" borderId="0" xfId="0" applyNumberFormat="1" applyFont="1" applyBorder="1" applyAlignment="1" applyProtection="1">
      <alignment horizontal="center" vertical="center"/>
      <protection hidden="1"/>
    </xf>
    <xf numFmtId="0" fontId="2" fillId="0" borderId="0" xfId="3" applyFont="1" applyBorder="1" applyAlignment="1" applyProtection="1">
      <alignment horizontal="left"/>
      <protection hidden="1"/>
    </xf>
    <xf numFmtId="0" fontId="0" fillId="0" borderId="0" xfId="0" applyAlignment="1" applyProtection="1">
      <alignment horizontal="right"/>
      <protection hidden="1"/>
    </xf>
    <xf numFmtId="2" fontId="0" fillId="0" borderId="0" xfId="0" applyNumberFormat="1" applyProtection="1">
      <protection hidden="1"/>
    </xf>
    <xf numFmtId="0" fontId="0" fillId="0" borderId="0" xfId="0" applyAlignment="1" applyProtection="1">
      <alignment wrapText="1"/>
      <protection hidden="1"/>
    </xf>
    <xf numFmtId="0" fontId="6" fillId="9" borderId="0" xfId="3" applyFont="1" applyFill="1" applyBorder="1" applyAlignment="1" applyProtection="1">
      <protection hidden="1"/>
    </xf>
    <xf numFmtId="0" fontId="6" fillId="9" borderId="0" xfId="3" applyFont="1" applyFill="1" applyBorder="1" applyAlignment="1" applyProtection="1">
      <alignment horizontal="left"/>
      <protection hidden="1"/>
    </xf>
    <xf numFmtId="0" fontId="2" fillId="0" borderId="0" xfId="3" applyFont="1" applyBorder="1" applyAlignment="1" applyProtection="1">
      <protection hidden="1"/>
    </xf>
    <xf numFmtId="0" fontId="2" fillId="21" borderId="0" xfId="3" applyFont="1" applyFill="1" applyBorder="1" applyAlignment="1" applyProtection="1">
      <protection hidden="1"/>
    </xf>
    <xf numFmtId="0" fontId="2" fillId="21" borderId="0" xfId="3" applyFont="1" applyFill="1" applyBorder="1" applyAlignment="1" applyProtection="1">
      <alignment horizontal="center"/>
      <protection hidden="1"/>
    </xf>
    <xf numFmtId="0" fontId="2" fillId="0" borderId="0" xfId="3" applyFont="1" applyBorder="1" applyAlignment="1" applyProtection="1">
      <alignment horizontal="center"/>
      <protection hidden="1"/>
    </xf>
    <xf numFmtId="0" fontId="2" fillId="0" borderId="0" xfId="3" applyFont="1" applyBorder="1" applyProtection="1">
      <protection hidden="1"/>
    </xf>
    <xf numFmtId="0" fontId="12" fillId="0" borderId="0" xfId="0" applyFont="1" applyAlignment="1" applyProtection="1">
      <alignment vertical="top"/>
      <protection hidden="1"/>
    </xf>
    <xf numFmtId="0" fontId="12" fillId="0" borderId="0" xfId="0" applyFont="1" applyBorder="1" applyAlignment="1" applyProtection="1">
      <alignment vertical="top"/>
      <protection hidden="1"/>
    </xf>
    <xf numFmtId="10" fontId="7" fillId="0" borderId="0" xfId="0" quotePrefix="1" applyNumberFormat="1" applyFont="1" applyAlignment="1" applyProtection="1">
      <alignment vertical="top"/>
      <protection hidden="1"/>
    </xf>
    <xf numFmtId="10" fontId="7" fillId="0" borderId="0" xfId="0" applyNumberFormat="1" applyFont="1" applyBorder="1" applyAlignment="1" applyProtection="1">
      <alignment vertical="top"/>
      <protection hidden="1"/>
    </xf>
    <xf numFmtId="0" fontId="9" fillId="21" borderId="0" xfId="3" applyFont="1" applyFill="1" applyBorder="1" applyAlignment="1" applyProtection="1">
      <alignment horizontal="left"/>
      <protection hidden="1"/>
    </xf>
    <xf numFmtId="0" fontId="9" fillId="21" borderId="0" xfId="3" applyFont="1" applyFill="1" applyBorder="1" applyAlignment="1" applyProtection="1">
      <protection hidden="1"/>
    </xf>
    <xf numFmtId="0" fontId="9" fillId="0" borderId="0" xfId="3" applyFont="1" applyBorder="1" applyAlignment="1" applyProtection="1">
      <alignment horizontal="left"/>
      <protection hidden="1"/>
    </xf>
    <xf numFmtId="0" fontId="13" fillId="9" borderId="0" xfId="3" applyFont="1" applyFill="1" applyBorder="1" applyAlignment="1" applyProtection="1">
      <alignment horizontal="left"/>
      <protection hidden="1"/>
    </xf>
    <xf numFmtId="0" fontId="7" fillId="0" borderId="0" xfId="3" applyFont="1" applyBorder="1" applyAlignment="1" applyProtection="1">
      <alignment horizontal="center" vertical="top"/>
      <protection hidden="1"/>
    </xf>
    <xf numFmtId="0" fontId="7" fillId="0" borderId="0" xfId="3" applyFont="1" applyBorder="1" applyAlignment="1" applyProtection="1">
      <alignment horizontal="left" vertical="top"/>
      <protection hidden="1"/>
    </xf>
    <xf numFmtId="0" fontId="9" fillId="21" borderId="0" xfId="3" applyFont="1" applyFill="1" applyBorder="1" applyAlignment="1" applyProtection="1">
      <alignment horizontal="center"/>
      <protection hidden="1"/>
    </xf>
    <xf numFmtId="0" fontId="9" fillId="0" borderId="0" xfId="3" applyFont="1" applyBorder="1" applyAlignment="1" applyProtection="1">
      <protection hidden="1"/>
    </xf>
    <xf numFmtId="0" fontId="6" fillId="9" borderId="0" xfId="3" applyFont="1" applyFill="1" applyBorder="1" applyAlignment="1" applyProtection="1">
      <alignment horizontal="center"/>
      <protection hidden="1"/>
    </xf>
    <xf numFmtId="0" fontId="9" fillId="9" borderId="0" xfId="3" applyFont="1" applyFill="1" applyBorder="1" applyAlignment="1" applyProtection="1">
      <protection hidden="1"/>
    </xf>
    <xf numFmtId="0" fontId="6" fillId="0" borderId="0" xfId="3" applyFont="1" applyFill="1" applyBorder="1" applyAlignment="1" applyProtection="1">
      <alignment horizontal="center"/>
      <protection hidden="1"/>
    </xf>
    <xf numFmtId="0" fontId="6" fillId="0" borderId="0" xfId="3" applyFont="1" applyFill="1" applyBorder="1" applyAlignment="1" applyProtection="1">
      <protection hidden="1"/>
    </xf>
    <xf numFmtId="0" fontId="9" fillId="0" borderId="0" xfId="3" applyFont="1" applyFill="1" applyBorder="1" applyAlignment="1" applyProtection="1">
      <protection hidden="1"/>
    </xf>
    <xf numFmtId="0" fontId="0" fillId="0" borderId="0" xfId="0" applyFill="1" applyProtection="1">
      <protection hidden="1"/>
    </xf>
    <xf numFmtId="0" fontId="7" fillId="10" borderId="0" xfId="3" applyFont="1" applyFill="1" applyBorder="1" applyAlignment="1" applyProtection="1">
      <alignment horizontal="center"/>
      <protection hidden="1"/>
    </xf>
    <xf numFmtId="0" fontId="7" fillId="0" borderId="0" xfId="3" applyFont="1" applyBorder="1" applyAlignment="1" applyProtection="1">
      <alignment horizontal="left" vertical="center" wrapText="1"/>
      <protection hidden="1"/>
    </xf>
    <xf numFmtId="164" fontId="7" fillId="10" borderId="0" xfId="3" applyNumberFormat="1" applyFont="1" applyFill="1" applyBorder="1" applyAlignment="1" applyProtection="1">
      <alignment horizontal="left" vertical="center" wrapText="1"/>
      <protection hidden="1"/>
    </xf>
    <xf numFmtId="0" fontId="7" fillId="0" borderId="0" xfId="3" applyFont="1" applyBorder="1" applyAlignment="1" applyProtection="1">
      <alignment horizontal="center" vertical="center" wrapText="1"/>
      <protection hidden="1"/>
    </xf>
    <xf numFmtId="164" fontId="7" fillId="0" borderId="0" xfId="3" applyNumberFormat="1" applyFont="1" applyBorder="1" applyAlignment="1" applyProtection="1">
      <alignment horizontal="left" wrapText="1"/>
      <protection hidden="1"/>
    </xf>
    <xf numFmtId="0" fontId="7" fillId="10" borderId="0" xfId="3" applyFont="1" applyFill="1" applyBorder="1" applyAlignment="1" applyProtection="1">
      <alignment horizontal="left" wrapText="1"/>
      <protection hidden="1"/>
    </xf>
    <xf numFmtId="0" fontId="17" fillId="0" borderId="0" xfId="3" applyFont="1" applyProtection="1">
      <protection hidden="1"/>
    </xf>
    <xf numFmtId="0" fontId="14" fillId="0" borderId="0" xfId="3" applyProtection="1">
      <protection hidden="1"/>
    </xf>
    <xf numFmtId="0" fontId="38" fillId="0" borderId="0" xfId="0" applyNumberFormat="1" applyFont="1" applyFill="1" applyBorder="1" applyAlignment="1" applyProtection="1">
      <alignment horizontal="center" vertical="center" wrapText="1"/>
      <protection hidden="1"/>
    </xf>
    <xf numFmtId="0" fontId="38" fillId="0" borderId="0" xfId="0" applyNumberFormat="1" applyFont="1" applyFill="1" applyBorder="1" applyAlignment="1" applyProtection="1">
      <alignment horizontal="center" vertical="center" textRotation="90" wrapText="1"/>
      <protection hidden="1"/>
    </xf>
    <xf numFmtId="0" fontId="35" fillId="0" borderId="0" xfId="0" applyNumberFormat="1" applyFont="1" applyFill="1" applyBorder="1" applyAlignment="1" applyProtection="1">
      <alignment horizontal="center" vertical="center"/>
      <protection hidden="1"/>
    </xf>
    <xf numFmtId="0" fontId="59" fillId="0" borderId="0" xfId="0" applyFont="1" applyAlignment="1" applyProtection="1">
      <alignment horizontal="right"/>
      <protection hidden="1"/>
    </xf>
    <xf numFmtId="0" fontId="60" fillId="11" borderId="18" xfId="0" applyFont="1" applyFill="1" applyBorder="1" applyAlignment="1" applyProtection="1">
      <alignment vertical="center"/>
      <protection hidden="1"/>
    </xf>
    <xf numFmtId="0" fontId="55" fillId="0" borderId="17" xfId="0" applyFont="1" applyBorder="1" applyAlignment="1" applyProtection="1">
      <alignment vertical="center"/>
      <protection hidden="1"/>
    </xf>
    <xf numFmtId="0" fontId="56" fillId="0" borderId="13" xfId="0" applyFont="1" applyBorder="1" applyAlignment="1" applyProtection="1">
      <alignment horizontal="right" vertical="center"/>
      <protection hidden="1"/>
    </xf>
    <xf numFmtId="0" fontId="57" fillId="0" borderId="13" xfId="0" applyFont="1" applyBorder="1" applyAlignment="1" applyProtection="1">
      <alignment horizontal="left" vertical="center"/>
      <protection hidden="1"/>
    </xf>
    <xf numFmtId="0" fontId="37" fillId="0" borderId="18" xfId="0" applyFont="1" applyBorder="1" applyAlignment="1" applyProtection="1">
      <alignment horizontal="right" vertical="center"/>
      <protection hidden="1"/>
    </xf>
    <xf numFmtId="0" fontId="35" fillId="12" borderId="0" xfId="0" applyFont="1" applyFill="1" applyBorder="1" applyAlignment="1" applyProtection="1">
      <alignment vertical="center"/>
      <protection hidden="1"/>
    </xf>
    <xf numFmtId="10" fontId="35" fillId="19" borderId="15" xfId="0" applyNumberFormat="1" applyFont="1" applyFill="1" applyBorder="1" applyAlignment="1" applyProtection="1">
      <alignment horizontal="center" vertical="center"/>
      <protection hidden="1"/>
    </xf>
    <xf numFmtId="10" fontId="35" fillId="0" borderId="15" xfId="0" applyNumberFormat="1" applyFont="1" applyBorder="1" applyAlignment="1" applyProtection="1">
      <alignment horizontal="center" vertical="center"/>
      <protection hidden="1"/>
    </xf>
    <xf numFmtId="166" fontId="55" fillId="0" borderId="0" xfId="0" applyNumberFormat="1" applyFont="1" applyAlignment="1" applyProtection="1">
      <alignment vertical="center"/>
      <protection hidden="1"/>
    </xf>
    <xf numFmtId="2" fontId="35" fillId="19" borderId="15" xfId="0" applyNumberFormat="1" applyFont="1" applyFill="1" applyBorder="1" applyAlignment="1" applyProtection="1">
      <alignment horizontal="center" vertical="center"/>
      <protection hidden="1"/>
    </xf>
    <xf numFmtId="9" fontId="38" fillId="0" borderId="0" xfId="0" applyNumberFormat="1" applyFont="1" applyBorder="1" applyAlignment="1" applyProtection="1">
      <alignment horizontal="center" vertical="center"/>
      <protection hidden="1"/>
    </xf>
    <xf numFmtId="0" fontId="38" fillId="0" borderId="0" xfId="0" applyNumberFormat="1" applyFont="1" applyFill="1" applyBorder="1" applyAlignment="1" applyProtection="1">
      <alignment horizontal="center" vertical="center"/>
      <protection hidden="1"/>
    </xf>
    <xf numFmtId="0" fontId="55" fillId="0" borderId="13" xfId="0" applyFont="1" applyBorder="1" applyAlignment="1" applyProtection="1">
      <alignment vertical="center"/>
      <protection hidden="1"/>
    </xf>
    <xf numFmtId="0" fontId="41" fillId="11" borderId="16" xfId="0" applyFont="1" applyFill="1" applyBorder="1" applyAlignment="1" applyProtection="1">
      <alignment vertical="center"/>
      <protection hidden="1"/>
    </xf>
    <xf numFmtId="166" fontId="58" fillId="12" borderId="0" xfId="0" applyNumberFormat="1" applyFont="1" applyFill="1" applyAlignment="1" applyProtection="1">
      <alignment vertical="center"/>
      <protection hidden="1"/>
    </xf>
    <xf numFmtId="0" fontId="45" fillId="18" borderId="16" xfId="0" applyFont="1" applyFill="1" applyBorder="1" applyAlignment="1" applyProtection="1">
      <alignment vertical="center"/>
      <protection hidden="1"/>
    </xf>
    <xf numFmtId="0" fontId="56" fillId="0" borderId="13" xfId="0" applyFont="1" applyBorder="1" applyAlignment="1" applyProtection="1">
      <alignment horizontal="left" vertical="center"/>
      <protection hidden="1"/>
    </xf>
    <xf numFmtId="49" fontId="38" fillId="0" borderId="0" xfId="0" applyNumberFormat="1" applyFont="1" applyBorder="1" applyAlignment="1" applyProtection="1">
      <alignment horizontal="center" vertical="center"/>
      <protection hidden="1"/>
    </xf>
    <xf numFmtId="0" fontId="45" fillId="18" borderId="23" xfId="0" applyFont="1" applyFill="1" applyBorder="1" applyAlignment="1" applyProtection="1">
      <alignment vertical="center"/>
      <protection hidden="1"/>
    </xf>
    <xf numFmtId="166" fontId="38" fillId="0" borderId="0" xfId="0" applyNumberFormat="1" applyFont="1" applyBorder="1" applyAlignment="1" applyProtection="1">
      <alignment horizontal="center" vertical="center"/>
      <protection hidden="1"/>
    </xf>
    <xf numFmtId="0" fontId="55" fillId="0" borderId="13" xfId="0" applyFont="1" applyBorder="1" applyAlignment="1" applyProtection="1">
      <alignment horizontal="left" vertical="center"/>
      <protection hidden="1"/>
    </xf>
    <xf numFmtId="0" fontId="35" fillId="0" borderId="0" xfId="0" applyFont="1" applyBorder="1" applyAlignment="1" applyProtection="1">
      <alignment vertical="center"/>
      <protection hidden="1"/>
    </xf>
    <xf numFmtId="49" fontId="55" fillId="0" borderId="13" xfId="0" applyNumberFormat="1" applyFont="1" applyBorder="1" applyAlignment="1" applyProtection="1">
      <alignment vertical="center"/>
      <protection hidden="1"/>
    </xf>
    <xf numFmtId="168" fontId="41" fillId="11" borderId="16" xfId="0" applyNumberFormat="1" applyFont="1" applyFill="1" applyBorder="1" applyAlignment="1" applyProtection="1">
      <alignment vertical="center"/>
      <protection hidden="1"/>
    </xf>
    <xf numFmtId="0" fontId="0" fillId="0" borderId="0" xfId="0" applyAlignment="1" applyProtection="1">
      <alignment vertical="center"/>
      <protection hidden="1"/>
    </xf>
    <xf numFmtId="0" fontId="55" fillId="0" borderId="0" xfId="0" applyFont="1" applyAlignment="1" applyProtection="1">
      <alignment vertical="center"/>
      <protection hidden="1"/>
    </xf>
    <xf numFmtId="0" fontId="54" fillId="0" borderId="0" xfId="0" applyFont="1" applyProtection="1">
      <protection hidden="1"/>
    </xf>
    <xf numFmtId="0" fontId="54" fillId="0" borderId="0" xfId="0" applyNumberFormat="1" applyFont="1" applyFill="1" applyProtection="1">
      <protection hidden="1"/>
    </xf>
    <xf numFmtId="0" fontId="49" fillId="24" borderId="15" xfId="0" applyFont="1" applyFill="1" applyBorder="1" applyAlignment="1" applyProtection="1">
      <alignment horizontal="center"/>
      <protection hidden="1"/>
    </xf>
    <xf numFmtId="167" fontId="35" fillId="0" borderId="15" xfId="0" applyNumberFormat="1" applyFont="1" applyBorder="1" applyAlignment="1" applyProtection="1">
      <alignment horizontal="center" vertical="center"/>
      <protection hidden="1"/>
    </xf>
    <xf numFmtId="1" fontId="60" fillId="0" borderId="15" xfId="0" applyNumberFormat="1" applyFont="1" applyBorder="1" applyAlignment="1" applyProtection="1">
      <alignment horizontal="center" vertical="center"/>
      <protection hidden="1"/>
    </xf>
    <xf numFmtId="2" fontId="8" fillId="0" borderId="15" xfId="0" applyNumberFormat="1" applyFont="1" applyFill="1" applyBorder="1" applyAlignment="1" applyProtection="1">
      <alignment horizontal="center" vertical="center"/>
      <protection hidden="1"/>
    </xf>
    <xf numFmtId="2" fontId="26" fillId="0" borderId="15" xfId="0" applyNumberFormat="1" applyFont="1" applyFill="1" applyBorder="1" applyAlignment="1" applyProtection="1">
      <alignment horizontal="center" vertical="center"/>
      <protection hidden="1"/>
    </xf>
    <xf numFmtId="169" fontId="38" fillId="0" borderId="0" xfId="0" applyNumberFormat="1" applyFont="1" applyFill="1" applyBorder="1" applyAlignment="1" applyProtection="1">
      <alignment horizontal="center" vertical="center" wrapText="1"/>
      <protection hidden="1"/>
    </xf>
    <xf numFmtId="169" fontId="35" fillId="0" borderId="0" xfId="0" applyNumberFormat="1" applyFont="1" applyFill="1" applyBorder="1" applyAlignment="1" applyProtection="1">
      <alignment horizontal="center" vertical="center"/>
      <protection hidden="1"/>
    </xf>
    <xf numFmtId="169" fontId="38" fillId="0" borderId="0" xfId="0" applyNumberFormat="1" applyFont="1" applyFill="1" applyBorder="1" applyAlignment="1" applyProtection="1">
      <alignment horizontal="center" vertical="center"/>
      <protection hidden="1"/>
    </xf>
    <xf numFmtId="169" fontId="54" fillId="0" borderId="0" xfId="0" applyNumberFormat="1" applyFont="1" applyFill="1" applyProtection="1">
      <protection hidden="1"/>
    </xf>
    <xf numFmtId="1" fontId="35" fillId="0" borderId="15" xfId="0" applyNumberFormat="1" applyFont="1" applyBorder="1" applyAlignment="1" applyProtection="1">
      <alignment horizontal="center" vertical="center"/>
      <protection hidden="1"/>
    </xf>
    <xf numFmtId="0" fontId="20" fillId="0" borderId="45" xfId="4" applyFont="1" applyBorder="1" applyAlignment="1" applyProtection="1">
      <alignment horizontal="left" vertical="top" wrapText="1"/>
      <protection hidden="1"/>
    </xf>
    <xf numFmtId="0" fontId="66" fillId="0" borderId="47" xfId="0" applyFont="1" applyFill="1" applyBorder="1" applyAlignment="1" applyProtection="1">
      <alignment vertical="center"/>
      <protection hidden="1"/>
    </xf>
    <xf numFmtId="0" fontId="67" fillId="0" borderId="16" xfId="0" applyFont="1" applyBorder="1" applyAlignment="1" applyProtection="1">
      <alignment vertical="center"/>
      <protection hidden="1"/>
    </xf>
    <xf numFmtId="0" fontId="67" fillId="0" borderId="36" xfId="0" applyFont="1" applyBorder="1" applyAlignment="1" applyProtection="1">
      <alignment vertical="center"/>
      <protection hidden="1"/>
    </xf>
    <xf numFmtId="2" fontId="38" fillId="0" borderId="0" xfId="0" applyNumberFormat="1" applyFont="1" applyFill="1" applyBorder="1" applyAlignment="1" applyProtection="1">
      <alignment horizontal="center" vertical="center" wrapText="1"/>
      <protection hidden="1"/>
    </xf>
    <xf numFmtId="10" fontId="28" fillId="0" borderId="0" xfId="0" applyNumberFormat="1" applyFont="1" applyBorder="1" applyAlignment="1" applyProtection="1">
      <alignment horizontal="center" vertical="center"/>
      <protection hidden="1"/>
    </xf>
    <xf numFmtId="2" fontId="28" fillId="0" borderId="0" xfId="0" applyNumberFormat="1" applyFont="1" applyBorder="1" applyAlignment="1" applyProtection="1">
      <alignment horizontal="center" vertical="center"/>
      <protection hidden="1"/>
    </xf>
    <xf numFmtId="169" fontId="28" fillId="0" borderId="0" xfId="0" applyNumberFormat="1" applyFont="1" applyBorder="1" applyAlignment="1" applyProtection="1">
      <alignment horizontal="center" vertical="center"/>
      <protection hidden="1"/>
    </xf>
    <xf numFmtId="10" fontId="28" fillId="0" borderId="0" xfId="0" applyNumberFormat="1" applyFont="1" applyFill="1" applyBorder="1" applyAlignment="1" applyProtection="1">
      <alignment horizontal="center" vertical="center"/>
      <protection hidden="1"/>
    </xf>
    <xf numFmtId="0" fontId="0" fillId="0" borderId="0" xfId="0" applyAlignment="1" applyProtection="1">
      <protection hidden="1"/>
    </xf>
    <xf numFmtId="0" fontId="14" fillId="0" borderId="0" xfId="5" applyAlignment="1" applyProtection="1">
      <alignment horizontal="right" vertical="center"/>
      <protection hidden="1"/>
    </xf>
    <xf numFmtId="170" fontId="0" fillId="0" borderId="0" xfId="0" applyNumberFormat="1" applyProtection="1">
      <protection hidden="1"/>
    </xf>
    <xf numFmtId="10" fontId="60" fillId="0" borderId="0" xfId="0" applyNumberFormat="1" applyFont="1" applyFill="1" applyBorder="1" applyAlignment="1" applyProtection="1">
      <alignment horizontal="center" vertical="center"/>
      <protection hidden="1"/>
    </xf>
    <xf numFmtId="1" fontId="69" fillId="0" borderId="0" xfId="0" applyNumberFormat="1" applyFont="1" applyBorder="1" applyAlignment="1" applyProtection="1">
      <alignment horizontal="center" vertical="center" wrapText="1"/>
      <protection hidden="1"/>
    </xf>
    <xf numFmtId="0" fontId="54" fillId="0" borderId="15" xfId="0" applyNumberFormat="1" applyFont="1" applyFill="1" applyBorder="1" applyAlignment="1" applyProtection="1">
      <alignment horizontal="center"/>
      <protection hidden="1"/>
    </xf>
    <xf numFmtId="0" fontId="54" fillId="0" borderId="0" xfId="0" applyNumberFormat="1" applyFont="1" applyFill="1" applyAlignment="1" applyProtection="1">
      <alignment horizontal="center"/>
      <protection hidden="1"/>
    </xf>
    <xf numFmtId="169" fontId="60" fillId="0" borderId="0" xfId="0" applyNumberFormat="1" applyFont="1" applyBorder="1" applyAlignment="1" applyProtection="1">
      <alignment horizontal="center" vertical="center"/>
      <protection hidden="1"/>
    </xf>
    <xf numFmtId="1" fontId="60" fillId="0" borderId="0" xfId="0" applyNumberFormat="1" applyFont="1" applyBorder="1" applyAlignment="1" applyProtection="1">
      <alignment horizontal="center" vertical="center"/>
      <protection hidden="1"/>
    </xf>
    <xf numFmtId="10" fontId="60" fillId="0" borderId="41" xfId="0" applyNumberFormat="1" applyFont="1" applyBorder="1" applyAlignment="1" applyProtection="1">
      <alignment horizontal="center" vertical="center"/>
      <protection hidden="1"/>
    </xf>
    <xf numFmtId="10" fontId="63" fillId="0" borderId="18" xfId="0" applyNumberFormat="1" applyFont="1" applyBorder="1" applyAlignment="1" applyProtection="1">
      <alignment horizontal="center" vertical="center"/>
      <protection hidden="1"/>
    </xf>
    <xf numFmtId="164" fontId="60" fillId="0" borderId="0" xfId="0" applyNumberFormat="1" applyFont="1" applyFill="1" applyBorder="1" applyAlignment="1" applyProtection="1">
      <alignment horizontal="center" vertical="center"/>
      <protection hidden="1"/>
    </xf>
    <xf numFmtId="1" fontId="63" fillId="0" borderId="0" xfId="0" applyNumberFormat="1" applyFont="1" applyBorder="1" applyAlignment="1" applyProtection="1">
      <alignment horizontal="center" vertical="center"/>
      <protection hidden="1"/>
    </xf>
    <xf numFmtId="0" fontId="49" fillId="0" borderId="16" xfId="0" applyFont="1" applyFill="1" applyBorder="1" applyAlignment="1" applyProtection="1">
      <alignment horizontal="center"/>
      <protection hidden="1"/>
    </xf>
    <xf numFmtId="10" fontId="60" fillId="0" borderId="0" xfId="0" applyNumberFormat="1" applyFont="1" applyBorder="1" applyAlignment="1" applyProtection="1">
      <alignment horizontal="center" vertical="center"/>
      <protection hidden="1"/>
    </xf>
    <xf numFmtId="0" fontId="54" fillId="0" borderId="0" xfId="0" applyNumberFormat="1" applyFont="1" applyFill="1" applyBorder="1" applyProtection="1">
      <protection hidden="1"/>
    </xf>
    <xf numFmtId="2" fontId="38" fillId="23" borderId="15" xfId="0" applyNumberFormat="1" applyFont="1" applyFill="1" applyBorder="1" applyAlignment="1" applyProtection="1">
      <alignment horizontal="center" vertical="center"/>
      <protection hidden="1"/>
    </xf>
    <xf numFmtId="2" fontId="38" fillId="0" borderId="15" xfId="0" applyNumberFormat="1" applyFont="1" applyFill="1" applyBorder="1" applyAlignment="1" applyProtection="1">
      <alignment horizontal="center" vertical="center"/>
      <protection hidden="1"/>
    </xf>
    <xf numFmtId="2" fontId="38" fillId="25" borderId="15" xfId="0" applyNumberFormat="1" applyFont="1" applyFill="1" applyBorder="1" applyAlignment="1" applyProtection="1">
      <alignment horizontal="center" vertical="center"/>
      <protection hidden="1"/>
    </xf>
    <xf numFmtId="0" fontId="38" fillId="25" borderId="15" xfId="0" applyNumberFormat="1" applyFont="1" applyFill="1" applyBorder="1" applyAlignment="1" applyProtection="1">
      <alignment horizontal="center" vertical="center"/>
      <protection hidden="1"/>
    </xf>
    <xf numFmtId="1" fontId="43" fillId="12" borderId="15" xfId="0" applyNumberFormat="1" applyFont="1" applyFill="1" applyBorder="1" applyAlignment="1" applyProtection="1">
      <alignment horizontal="center" vertical="center"/>
      <protection hidden="1"/>
    </xf>
    <xf numFmtId="1" fontId="38" fillId="0" borderId="15" xfId="0" applyNumberFormat="1" applyFont="1" applyBorder="1" applyAlignment="1" applyProtection="1">
      <alignment horizontal="center" vertical="center"/>
      <protection hidden="1"/>
    </xf>
    <xf numFmtId="1" fontId="38" fillId="20" borderId="15" xfId="0" applyNumberFormat="1" applyFont="1" applyFill="1" applyBorder="1" applyAlignment="1" applyProtection="1">
      <alignment horizontal="center" vertical="center"/>
      <protection hidden="1"/>
    </xf>
    <xf numFmtId="0" fontId="49" fillId="0" borderId="0" xfId="0" applyFont="1" applyFill="1" applyBorder="1" applyAlignment="1" applyProtection="1">
      <alignment horizontal="center"/>
      <protection hidden="1"/>
    </xf>
    <xf numFmtId="0" fontId="49" fillId="0" borderId="41" xfId="0" applyFont="1" applyFill="1" applyBorder="1" applyAlignment="1" applyProtection="1">
      <alignment horizontal="center"/>
      <protection hidden="1"/>
    </xf>
    <xf numFmtId="10" fontId="60" fillId="0" borderId="24" xfId="0" applyNumberFormat="1" applyFont="1" applyBorder="1" applyAlignment="1" applyProtection="1">
      <alignment horizontal="center" vertical="center"/>
      <protection hidden="1"/>
    </xf>
    <xf numFmtId="167" fontId="35" fillId="0" borderId="49" xfId="0" applyNumberFormat="1" applyFont="1" applyBorder="1" applyAlignment="1" applyProtection="1">
      <alignment horizontal="center" vertical="center"/>
      <protection hidden="1"/>
    </xf>
    <xf numFmtId="0" fontId="54" fillId="0" borderId="0" xfId="0" applyFont="1" applyBorder="1" applyProtection="1">
      <protection hidden="1"/>
    </xf>
    <xf numFmtId="0" fontId="49" fillId="0" borderId="49" xfId="0" applyFont="1" applyFill="1" applyBorder="1" applyAlignment="1" applyProtection="1">
      <alignment horizontal="center"/>
      <protection hidden="1"/>
    </xf>
    <xf numFmtId="10" fontId="60" fillId="0" borderId="12" xfId="0" applyNumberFormat="1" applyFont="1" applyBorder="1" applyAlignment="1" applyProtection="1">
      <alignment horizontal="center" vertical="center"/>
      <protection hidden="1"/>
    </xf>
    <xf numFmtId="0" fontId="49" fillId="0" borderId="12" xfId="0" applyFont="1" applyFill="1" applyBorder="1" applyAlignment="1" applyProtection="1">
      <alignment horizontal="center"/>
      <protection hidden="1"/>
    </xf>
    <xf numFmtId="2" fontId="60" fillId="0" borderId="0" xfId="0" applyNumberFormat="1" applyFont="1" applyBorder="1" applyAlignment="1" applyProtection="1">
      <alignment horizontal="center" vertical="center"/>
      <protection hidden="1"/>
    </xf>
    <xf numFmtId="2" fontId="63" fillId="0" borderId="0" xfId="0" applyNumberFormat="1" applyFont="1" applyBorder="1" applyAlignment="1" applyProtection="1">
      <alignment horizontal="center" vertical="center"/>
      <protection hidden="1"/>
    </xf>
    <xf numFmtId="10" fontId="63" fillId="0" borderId="0" xfId="0" applyNumberFormat="1" applyFont="1" applyBorder="1" applyAlignment="1" applyProtection="1">
      <alignment horizontal="center" vertical="center"/>
      <protection hidden="1"/>
    </xf>
    <xf numFmtId="10" fontId="63" fillId="0" borderId="50" xfId="0" applyNumberFormat="1" applyFont="1" applyBorder="1" applyAlignment="1" applyProtection="1">
      <alignment horizontal="center" vertical="center"/>
      <protection hidden="1"/>
    </xf>
    <xf numFmtId="10" fontId="63" fillId="0" borderId="24" xfId="0" applyNumberFormat="1" applyFont="1" applyBorder="1" applyAlignment="1" applyProtection="1">
      <alignment horizontal="center" vertical="center"/>
      <protection hidden="1"/>
    </xf>
    <xf numFmtId="10" fontId="63" fillId="0" borderId="20" xfId="0" applyNumberFormat="1" applyFont="1" applyBorder="1" applyAlignment="1" applyProtection="1">
      <alignment horizontal="center" vertical="center"/>
      <protection hidden="1"/>
    </xf>
    <xf numFmtId="10" fontId="60" fillId="26" borderId="15" xfId="0" applyNumberFormat="1" applyFont="1" applyFill="1" applyBorder="1" applyAlignment="1" applyProtection="1">
      <alignment horizontal="center" vertical="center"/>
      <protection hidden="1"/>
    </xf>
    <xf numFmtId="169" fontId="60" fillId="27" borderId="15" xfId="0" applyNumberFormat="1" applyFont="1" applyFill="1" applyBorder="1" applyAlignment="1" applyProtection="1">
      <alignment horizontal="center" vertical="center"/>
      <protection hidden="1"/>
    </xf>
    <xf numFmtId="2" fontId="60" fillId="0" borderId="0" xfId="0" applyNumberFormat="1" applyFont="1" applyFill="1" applyBorder="1" applyAlignment="1" applyProtection="1">
      <alignment horizontal="center" vertical="center"/>
      <protection hidden="1"/>
    </xf>
    <xf numFmtId="0" fontId="3" fillId="7" borderId="17" xfId="0" applyFont="1" applyFill="1" applyBorder="1" applyAlignment="1" applyProtection="1">
      <alignment horizontal="center" vertical="center"/>
      <protection hidden="1"/>
    </xf>
    <xf numFmtId="0" fontId="0" fillId="0" borderId="0" xfId="0" applyBorder="1" applyAlignment="1" applyProtection="1">
      <alignment horizontal="left" vertical="center" wrapText="1"/>
      <protection hidden="1"/>
    </xf>
    <xf numFmtId="0" fontId="70" fillId="0" borderId="13" xfId="0" applyFont="1" applyBorder="1" applyAlignment="1" applyProtection="1">
      <alignment vertical="center"/>
      <protection hidden="1"/>
    </xf>
    <xf numFmtId="2" fontId="62" fillId="0" borderId="0" xfId="0" applyNumberFormat="1" applyFont="1" applyBorder="1" applyAlignment="1" applyProtection="1">
      <alignment horizontal="center" vertical="center" wrapText="1"/>
      <protection hidden="1"/>
    </xf>
    <xf numFmtId="2" fontId="38" fillId="28" borderId="15" xfId="0" applyNumberFormat="1" applyFont="1" applyFill="1" applyBorder="1" applyAlignment="1" applyProtection="1">
      <alignment horizontal="center" vertical="center"/>
      <protection hidden="1"/>
    </xf>
    <xf numFmtId="0" fontId="38" fillId="12" borderId="0" xfId="0" applyFont="1" applyFill="1" applyBorder="1" applyProtection="1">
      <protection hidden="1"/>
    </xf>
    <xf numFmtId="0" fontId="74" fillId="0" borderId="0" xfId="0" applyFont="1" applyBorder="1" applyProtection="1">
      <protection hidden="1"/>
    </xf>
    <xf numFmtId="0" fontId="74" fillId="12" borderId="0" xfId="0" applyFont="1" applyFill="1" applyBorder="1" applyAlignment="1" applyProtection="1">
      <alignment vertical="center"/>
      <protection hidden="1"/>
    </xf>
    <xf numFmtId="0" fontId="74" fillId="0" borderId="0" xfId="0" applyFont="1" applyProtection="1">
      <protection hidden="1"/>
    </xf>
    <xf numFmtId="0" fontId="35" fillId="0" borderId="0" xfId="0" applyNumberFormat="1" applyFont="1" applyFill="1" applyBorder="1" applyAlignment="1" applyProtection="1">
      <alignment horizontal="left" vertical="center"/>
      <protection hidden="1"/>
    </xf>
    <xf numFmtId="10" fontId="35" fillId="0" borderId="0" xfId="15" applyNumberFormat="1" applyFont="1" applyFill="1" applyBorder="1" applyAlignment="1" applyProtection="1">
      <alignment horizontal="center" vertical="center"/>
      <protection hidden="1"/>
    </xf>
    <xf numFmtId="10" fontId="0" fillId="0" borderId="0" xfId="0" applyNumberFormat="1" applyProtection="1">
      <protection hidden="1"/>
    </xf>
    <xf numFmtId="10" fontId="0" fillId="0" borderId="0" xfId="0" applyNumberFormat="1" applyBorder="1" applyAlignment="1" applyProtection="1">
      <alignment horizontal="center" vertical="center" textRotation="90" wrapText="1"/>
      <protection hidden="1"/>
    </xf>
    <xf numFmtId="10" fontId="41" fillId="0" borderId="0" xfId="0" applyNumberFormat="1" applyFont="1" applyFill="1" applyBorder="1" applyAlignment="1" applyProtection="1">
      <alignment horizontal="center" vertical="center"/>
      <protection hidden="1"/>
    </xf>
    <xf numFmtId="10" fontId="46" fillId="0" borderId="0" xfId="0" applyNumberFormat="1" applyFont="1" applyFill="1" applyBorder="1" applyAlignment="1" applyProtection="1">
      <alignment horizontal="center" vertical="center"/>
      <protection hidden="1"/>
    </xf>
    <xf numFmtId="0" fontId="67" fillId="0" borderId="16" xfId="0" applyFont="1" applyFill="1" applyBorder="1" applyAlignment="1" applyProtection="1">
      <alignment vertical="center"/>
      <protection hidden="1"/>
    </xf>
    <xf numFmtId="0" fontId="55" fillId="0" borderId="13" xfId="0" applyFont="1" applyFill="1" applyBorder="1" applyAlignment="1" applyProtection="1">
      <alignment vertical="center"/>
      <protection hidden="1"/>
    </xf>
    <xf numFmtId="0" fontId="56" fillId="0" borderId="13" xfId="0" applyFont="1" applyFill="1" applyBorder="1" applyAlignment="1" applyProtection="1">
      <alignment horizontal="right" vertical="center"/>
      <protection hidden="1"/>
    </xf>
    <xf numFmtId="0" fontId="57" fillId="0" borderId="13" xfId="0" applyFont="1" applyFill="1" applyBorder="1" applyAlignment="1" applyProtection="1">
      <alignment horizontal="left" vertical="center"/>
      <protection hidden="1"/>
    </xf>
    <xf numFmtId="0" fontId="55" fillId="0" borderId="17" xfId="0" applyFont="1" applyFill="1" applyBorder="1" applyAlignment="1" applyProtection="1">
      <alignment vertical="center"/>
      <protection hidden="1"/>
    </xf>
    <xf numFmtId="0" fontId="55" fillId="0" borderId="13" xfId="0" applyFont="1" applyFill="1" applyBorder="1" applyAlignment="1" applyProtection="1">
      <alignment horizontal="left" vertical="center"/>
      <protection hidden="1"/>
    </xf>
    <xf numFmtId="49" fontId="67" fillId="0" borderId="16" xfId="0" applyNumberFormat="1" applyFont="1" applyFill="1" applyBorder="1" applyAlignment="1" applyProtection="1">
      <alignment vertical="center"/>
      <protection hidden="1"/>
    </xf>
    <xf numFmtId="0" fontId="67" fillId="0" borderId="36" xfId="0" applyFont="1" applyFill="1" applyBorder="1" applyAlignment="1" applyProtection="1">
      <alignment vertical="center"/>
      <protection hidden="1"/>
    </xf>
    <xf numFmtId="49" fontId="67" fillId="0" borderId="36" xfId="0" applyNumberFormat="1" applyFont="1" applyFill="1" applyBorder="1" applyAlignment="1" applyProtection="1">
      <alignment vertical="center"/>
      <protection hidden="1"/>
    </xf>
    <xf numFmtId="0" fontId="55" fillId="0" borderId="16" xfId="0" applyFont="1" applyFill="1" applyBorder="1" applyAlignment="1" applyProtection="1">
      <alignment vertical="center"/>
      <protection hidden="1"/>
    </xf>
    <xf numFmtId="0" fontId="55" fillId="0" borderId="36" xfId="0" applyFont="1" applyFill="1" applyBorder="1" applyAlignment="1" applyProtection="1">
      <alignment vertical="center"/>
      <protection hidden="1"/>
    </xf>
    <xf numFmtId="168" fontId="45" fillId="18" borderId="23" xfId="0" applyNumberFormat="1" applyFont="1" applyFill="1" applyBorder="1" applyAlignment="1" applyProtection="1">
      <alignment vertical="center"/>
      <protection hidden="1"/>
    </xf>
    <xf numFmtId="1" fontId="38" fillId="23" borderId="15" xfId="0" applyNumberFormat="1" applyFont="1" applyFill="1" applyBorder="1" applyAlignment="1" applyProtection="1">
      <alignment horizontal="center" vertical="center"/>
      <protection hidden="1"/>
    </xf>
    <xf numFmtId="2" fontId="41" fillId="0" borderId="0" xfId="0" applyNumberFormat="1" applyFont="1" applyFill="1" applyBorder="1" applyAlignment="1" applyProtection="1">
      <alignment horizontal="center" vertical="center"/>
      <protection hidden="1"/>
    </xf>
    <xf numFmtId="1" fontId="28" fillId="0" borderId="0" xfId="0" applyNumberFormat="1" applyFont="1" applyFill="1" applyBorder="1" applyAlignment="1" applyProtection="1">
      <alignment horizontal="center" vertical="center"/>
      <protection hidden="1"/>
    </xf>
    <xf numFmtId="10" fontId="60" fillId="0" borderId="15" xfId="0" applyNumberFormat="1" applyFont="1" applyFill="1" applyBorder="1" applyAlignment="1" applyProtection="1">
      <alignment horizontal="center" vertical="center"/>
      <protection hidden="1"/>
    </xf>
    <xf numFmtId="10" fontId="60" fillId="23" borderId="15" xfId="0" applyNumberFormat="1" applyFont="1" applyFill="1" applyBorder="1" applyAlignment="1" applyProtection="1">
      <alignment horizontal="center" vertical="center"/>
      <protection hidden="1"/>
    </xf>
    <xf numFmtId="1" fontId="60" fillId="29" borderId="15" xfId="0" applyNumberFormat="1" applyFont="1" applyFill="1" applyBorder="1" applyAlignment="1" applyProtection="1">
      <alignment horizontal="center" vertical="center"/>
      <protection hidden="1"/>
    </xf>
    <xf numFmtId="1" fontId="38" fillId="0" borderId="0" xfId="0" applyNumberFormat="1" applyFont="1" applyFill="1" applyBorder="1" applyAlignment="1" applyProtection="1">
      <alignment horizontal="center" vertical="center" wrapText="1"/>
      <protection hidden="1"/>
    </xf>
    <xf numFmtId="1" fontId="60" fillId="0" borderId="0" xfId="0" applyNumberFormat="1" applyFont="1" applyFill="1" applyBorder="1" applyAlignment="1" applyProtection="1">
      <alignment horizontal="center" vertical="center"/>
      <protection hidden="1"/>
    </xf>
    <xf numFmtId="1" fontId="54" fillId="0" borderId="0" xfId="0" applyNumberFormat="1" applyFont="1" applyFill="1" applyProtection="1">
      <protection hidden="1"/>
    </xf>
    <xf numFmtId="1" fontId="54" fillId="0" borderId="0" xfId="0" applyNumberFormat="1" applyFont="1" applyFill="1" applyBorder="1" applyProtection="1">
      <protection hidden="1"/>
    </xf>
    <xf numFmtId="1" fontId="60" fillId="0" borderId="15" xfId="0" applyNumberFormat="1" applyFont="1" applyFill="1" applyBorder="1" applyAlignment="1" applyProtection="1">
      <alignment horizontal="center" vertical="center"/>
      <protection hidden="1"/>
    </xf>
    <xf numFmtId="10" fontId="63" fillId="0" borderId="52" xfId="0" applyNumberFormat="1" applyFont="1" applyBorder="1" applyAlignment="1" applyProtection="1">
      <alignment horizontal="center" vertical="center"/>
      <protection hidden="1"/>
    </xf>
    <xf numFmtId="2" fontId="26" fillId="0" borderId="0" xfId="0" applyNumberFormat="1" applyFont="1" applyFill="1" applyBorder="1" applyAlignment="1" applyProtection="1">
      <alignment horizontal="center" vertical="center"/>
      <protection hidden="1"/>
    </xf>
    <xf numFmtId="10" fontId="38" fillId="0" borderId="0" xfId="0" applyNumberFormat="1" applyFont="1" applyFill="1" applyBorder="1" applyAlignment="1" applyProtection="1">
      <alignment horizontal="center" vertical="center" wrapText="1"/>
      <protection hidden="1"/>
    </xf>
    <xf numFmtId="10" fontId="35" fillId="0" borderId="0" xfId="0" applyNumberFormat="1" applyFont="1" applyFill="1" applyBorder="1" applyAlignment="1" applyProtection="1">
      <alignment horizontal="center" vertical="center"/>
      <protection hidden="1"/>
    </xf>
    <xf numFmtId="10" fontId="38" fillId="0" borderId="0" xfId="0" applyNumberFormat="1" applyFont="1" applyFill="1" applyBorder="1" applyAlignment="1" applyProtection="1">
      <alignment horizontal="center" vertical="center"/>
      <protection hidden="1"/>
    </xf>
    <xf numFmtId="10" fontId="54" fillId="0" borderId="0" xfId="0" applyNumberFormat="1" applyFont="1" applyFill="1" applyProtection="1">
      <protection hidden="1"/>
    </xf>
    <xf numFmtId="1" fontId="35" fillId="0" borderId="0" xfId="0" applyNumberFormat="1" applyFont="1" applyFill="1" applyBorder="1" applyAlignment="1" applyProtection="1">
      <alignment horizontal="center" vertical="center"/>
      <protection hidden="1"/>
    </xf>
    <xf numFmtId="1" fontId="38" fillId="0" borderId="0" xfId="0" applyNumberFormat="1" applyFont="1" applyFill="1" applyBorder="1" applyAlignment="1" applyProtection="1">
      <alignment horizontal="center" vertical="center"/>
      <protection hidden="1"/>
    </xf>
    <xf numFmtId="1" fontId="35" fillId="0" borderId="0" xfId="15" applyNumberFormat="1" applyFont="1" applyFill="1" applyBorder="1" applyAlignment="1" applyProtection="1">
      <alignment horizontal="center" vertical="center"/>
      <protection hidden="1"/>
    </xf>
    <xf numFmtId="2" fontId="35" fillId="0" borderId="0" xfId="0" applyNumberFormat="1" applyFont="1" applyFill="1" applyBorder="1" applyAlignment="1" applyProtection="1">
      <alignment horizontal="center" vertical="center"/>
      <protection hidden="1"/>
    </xf>
    <xf numFmtId="2" fontId="38" fillId="0" borderId="0" xfId="0" applyNumberFormat="1" applyFont="1" applyFill="1" applyBorder="1" applyAlignment="1" applyProtection="1">
      <alignment horizontal="center" vertical="center"/>
      <protection hidden="1"/>
    </xf>
    <xf numFmtId="2" fontId="54" fillId="0" borderId="0" xfId="0" applyNumberFormat="1" applyFont="1" applyFill="1" applyProtection="1">
      <protection hidden="1"/>
    </xf>
    <xf numFmtId="0" fontId="17" fillId="0" borderId="0" xfId="3" applyFont="1" applyAlignment="1" applyProtection="1">
      <alignment vertical="center"/>
      <protection hidden="1"/>
    </xf>
    <xf numFmtId="10" fontId="7" fillId="0" borderId="0" xfId="0" quotePrefix="1" applyNumberFormat="1" applyFont="1" applyAlignment="1" applyProtection="1">
      <alignment horizontal="left" vertical="top"/>
      <protection hidden="1"/>
    </xf>
    <xf numFmtId="0" fontId="47" fillId="0" borderId="0" xfId="3" applyFont="1" applyAlignment="1" applyProtection="1">
      <alignment vertical="center"/>
      <protection hidden="1"/>
    </xf>
    <xf numFmtId="10" fontId="38" fillId="0" borderId="0" xfId="0" applyNumberFormat="1" applyFont="1" applyBorder="1" applyAlignment="1" applyProtection="1">
      <alignment horizontal="center" vertical="center" textRotation="90" wrapText="1"/>
      <protection hidden="1"/>
    </xf>
    <xf numFmtId="0" fontId="37" fillId="12" borderId="0" xfId="0" applyFont="1" applyFill="1" applyBorder="1" applyAlignment="1" applyProtection="1">
      <alignment horizontal="center" vertical="center" wrapText="1"/>
      <protection hidden="1"/>
    </xf>
    <xf numFmtId="0" fontId="7" fillId="10" borderId="0" xfId="3" applyFont="1" applyFill="1" applyBorder="1" applyAlignment="1" applyProtection="1">
      <alignment horizontal="center" vertical="center"/>
      <protection hidden="1"/>
    </xf>
    <xf numFmtId="0" fontId="7" fillId="0" borderId="0" xfId="3" applyFont="1" applyBorder="1" applyAlignment="1" applyProtection="1">
      <alignment horizontal="center" vertical="center"/>
      <protection hidden="1"/>
    </xf>
    <xf numFmtId="0" fontId="6" fillId="10" borderId="0" xfId="3" applyFont="1" applyFill="1" applyBorder="1" applyAlignment="1" applyProtection="1">
      <alignment horizontal="center"/>
      <protection hidden="1"/>
    </xf>
    <xf numFmtId="0" fontId="3" fillId="7" borderId="17" xfId="0" applyFont="1" applyFill="1" applyBorder="1" applyAlignment="1" applyProtection="1">
      <alignment horizontal="left" vertical="center"/>
      <protection hidden="1"/>
    </xf>
    <xf numFmtId="0" fontId="17" fillId="0" borderId="0" xfId="0" applyFont="1" applyBorder="1" applyAlignment="1" applyProtection="1">
      <alignment horizontal="justify" vertical="center" wrapText="1"/>
      <protection hidden="1"/>
    </xf>
    <xf numFmtId="0" fontId="7" fillId="0" borderId="0" xfId="0" applyFont="1" applyFill="1" applyBorder="1" applyAlignment="1" applyProtection="1">
      <alignment horizontal="center"/>
      <protection hidden="1"/>
    </xf>
    <xf numFmtId="0" fontId="48" fillId="0" borderId="0" xfId="9" applyFont="1" applyAlignment="1" applyProtection="1">
      <alignment horizontal="right"/>
      <protection hidden="1"/>
    </xf>
    <xf numFmtId="1" fontId="48" fillId="0" borderId="0" xfId="9" applyNumberFormat="1" applyFont="1" applyAlignment="1" applyProtection="1">
      <alignment horizontal="right"/>
      <protection hidden="1"/>
    </xf>
    <xf numFmtId="0" fontId="48" fillId="0" borderId="0" xfId="9" applyFont="1" applyProtection="1">
      <protection hidden="1"/>
    </xf>
    <xf numFmtId="0" fontId="7" fillId="0" borderId="0" xfId="0" applyFont="1" applyFill="1" applyBorder="1" applyAlignment="1" applyProtection="1">
      <alignment horizontal="center" wrapText="1"/>
      <protection hidden="1"/>
    </xf>
    <xf numFmtId="0" fontId="47" fillId="0" borderId="0" xfId="0" applyFont="1" applyAlignment="1" applyProtection="1">
      <alignment vertical="center"/>
      <protection hidden="1"/>
    </xf>
    <xf numFmtId="0" fontId="14" fillId="0" borderId="0" xfId="3" applyAlignment="1" applyProtection="1">
      <alignment vertical="center"/>
      <protection hidden="1"/>
    </xf>
    <xf numFmtId="2" fontId="0" fillId="0" borderId="0" xfId="0" applyNumberFormat="1" applyAlignment="1" applyProtection="1">
      <alignment vertical="center"/>
      <protection hidden="1"/>
    </xf>
    <xf numFmtId="0" fontId="47" fillId="0" borderId="0" xfId="3" applyFont="1" applyProtection="1">
      <protection hidden="1"/>
    </xf>
    <xf numFmtId="0" fontId="55" fillId="0" borderId="0" xfId="0" applyFont="1" applyAlignment="1" applyProtection="1">
      <alignment wrapText="1"/>
      <protection hidden="1"/>
    </xf>
    <xf numFmtId="2" fontId="55" fillId="0" borderId="0" xfId="0" applyNumberFormat="1" applyFont="1" applyProtection="1">
      <protection hidden="1"/>
    </xf>
    <xf numFmtId="0" fontId="55" fillId="0" borderId="0" xfId="0" applyFont="1" applyProtection="1">
      <protection hidden="1"/>
    </xf>
    <xf numFmtId="10" fontId="7" fillId="0" borderId="0" xfId="0" quotePrefix="1" applyNumberFormat="1" applyFont="1" applyAlignment="1" applyProtection="1">
      <alignment horizontal="center" vertical="top"/>
      <protection hidden="1"/>
    </xf>
    <xf numFmtId="2" fontId="0" fillId="0" borderId="0" xfId="0" applyNumberFormat="1" applyAlignment="1" applyProtection="1">
      <alignment wrapText="1"/>
      <protection hidden="1"/>
    </xf>
    <xf numFmtId="0" fontId="0" fillId="0" borderId="0" xfId="0" applyNumberFormat="1" applyAlignment="1" applyProtection="1">
      <alignment horizontal="left" vertical="center" wrapText="1"/>
      <protection hidden="1"/>
    </xf>
    <xf numFmtId="0" fontId="17" fillId="0" borderId="0" xfId="0" applyFont="1" applyBorder="1" applyAlignment="1" applyProtection="1">
      <alignment horizontal="left" vertical="center" wrapText="1"/>
      <protection hidden="1"/>
    </xf>
    <xf numFmtId="0" fontId="6" fillId="10" borderId="0" xfId="3" applyFont="1" applyFill="1" applyBorder="1" applyAlignment="1" applyProtection="1">
      <protection hidden="1"/>
    </xf>
    <xf numFmtId="49" fontId="0" fillId="0" borderId="0" xfId="0" applyNumberFormat="1" applyProtection="1">
      <protection hidden="1"/>
    </xf>
    <xf numFmtId="0" fontId="7" fillId="0" borderId="15" xfId="3" applyFont="1" applyFill="1" applyBorder="1" applyAlignment="1" applyProtection="1">
      <alignment horizontal="center"/>
      <protection hidden="1"/>
    </xf>
    <xf numFmtId="0" fontId="6" fillId="0" borderId="15" xfId="3" applyFont="1" applyFill="1" applyBorder="1" applyAlignment="1" applyProtection="1">
      <alignment horizontal="center"/>
      <protection hidden="1"/>
    </xf>
    <xf numFmtId="0" fontId="21" fillId="0" borderId="15" xfId="3" applyFont="1" applyFill="1" applyBorder="1" applyAlignment="1" applyProtection="1">
      <alignment horizontal="center"/>
      <protection hidden="1"/>
    </xf>
    <xf numFmtId="0" fontId="7" fillId="0" borderId="15" xfId="3" applyFont="1" applyFill="1" applyBorder="1" applyAlignment="1" applyProtection="1">
      <alignment horizontal="center" vertical="center"/>
      <protection hidden="1"/>
    </xf>
    <xf numFmtId="0" fontId="7" fillId="0" borderId="0" xfId="0" applyFont="1" applyFill="1" applyBorder="1" applyAlignment="1" applyProtection="1">
      <alignment horizontal="left"/>
      <protection hidden="1"/>
    </xf>
    <xf numFmtId="0" fontId="7" fillId="0" borderId="15" xfId="3" applyFont="1" applyFill="1" applyBorder="1" applyAlignment="1" applyProtection="1">
      <alignment horizontal="center" vertical="center" wrapText="1"/>
      <protection hidden="1"/>
    </xf>
    <xf numFmtId="0" fontId="0" fillId="0" borderId="0" xfId="0" applyAlignment="1" applyProtection="1">
      <alignment horizontal="left"/>
      <protection hidden="1"/>
    </xf>
    <xf numFmtId="0" fontId="21" fillId="0" borderId="15" xfId="3" applyFont="1" applyFill="1" applyBorder="1" applyAlignment="1" applyProtection="1">
      <alignment horizontal="center" vertical="center"/>
      <protection hidden="1"/>
    </xf>
    <xf numFmtId="0" fontId="73" fillId="0" borderId="0" xfId="0" applyFont="1" applyAlignment="1" applyProtection="1">
      <alignment vertical="top"/>
      <protection hidden="1"/>
    </xf>
    <xf numFmtId="0" fontId="7" fillId="10" borderId="15" xfId="3" applyFont="1" applyFill="1" applyBorder="1" applyAlignment="1" applyProtection="1">
      <alignment horizontal="center"/>
      <protection hidden="1"/>
    </xf>
    <xf numFmtId="0" fontId="6" fillId="10" borderId="15" xfId="3" applyFont="1" applyFill="1" applyBorder="1" applyAlignment="1" applyProtection="1">
      <alignment horizontal="center"/>
      <protection hidden="1"/>
    </xf>
    <xf numFmtId="0" fontId="7" fillId="0" borderId="15" xfId="3" applyFont="1" applyBorder="1" applyAlignment="1" applyProtection="1">
      <alignment horizontal="center" vertical="center"/>
      <protection hidden="1"/>
    </xf>
    <xf numFmtId="0" fontId="7" fillId="0" borderId="15" xfId="3" applyFont="1" applyBorder="1" applyAlignment="1" applyProtection="1">
      <alignment horizontal="center" vertical="center" wrapText="1"/>
      <protection hidden="1"/>
    </xf>
    <xf numFmtId="0" fontId="17" fillId="0" borderId="0" xfId="0" applyFont="1" applyProtection="1">
      <protection hidden="1"/>
    </xf>
    <xf numFmtId="0" fontId="0" fillId="0" borderId="15" xfId="0" applyBorder="1" applyProtection="1">
      <protection hidden="1"/>
    </xf>
    <xf numFmtId="0" fontId="7" fillId="0" borderId="0" xfId="3" applyFont="1" applyFill="1" applyBorder="1" applyAlignment="1" applyProtection="1">
      <alignment vertical="center"/>
      <protection hidden="1"/>
    </xf>
    <xf numFmtId="2" fontId="0" fillId="0" borderId="0" xfId="0" applyNumberFormat="1" applyAlignment="1" applyProtection="1">
      <alignment horizontal="right"/>
      <protection hidden="1"/>
    </xf>
    <xf numFmtId="10" fontId="12" fillId="0" borderId="0" xfId="0" applyNumberFormat="1" applyFont="1" applyAlignment="1" applyProtection="1">
      <alignment vertical="top"/>
      <protection hidden="1"/>
    </xf>
    <xf numFmtId="0" fontId="6" fillId="10" borderId="15" xfId="3" applyFont="1" applyFill="1" applyBorder="1" applyAlignment="1" applyProtection="1">
      <alignment horizontal="center" vertical="center"/>
      <protection hidden="1"/>
    </xf>
    <xf numFmtId="0" fontId="0" fillId="0" borderId="15" xfId="0" applyBorder="1" applyAlignment="1" applyProtection="1">
      <alignment horizontal="right"/>
      <protection hidden="1"/>
    </xf>
    <xf numFmtId="2" fontId="0" fillId="0" borderId="15" xfId="0" applyNumberFormat="1" applyBorder="1" applyProtection="1">
      <protection hidden="1"/>
    </xf>
    <xf numFmtId="2" fontId="0" fillId="0" borderId="15" xfId="0" applyNumberFormat="1" applyFill="1" applyBorder="1" applyProtection="1">
      <protection hidden="1"/>
    </xf>
    <xf numFmtId="0" fontId="0" fillId="0" borderId="15" xfId="0" applyFill="1" applyBorder="1" applyProtection="1">
      <protection hidden="1"/>
    </xf>
    <xf numFmtId="2" fontId="42" fillId="0" borderId="55" xfId="0" applyNumberFormat="1" applyFont="1" applyBorder="1" applyAlignment="1" applyProtection="1">
      <alignment horizontal="center" vertical="center"/>
      <protection hidden="1"/>
    </xf>
    <xf numFmtId="49" fontId="16" fillId="14" borderId="15" xfId="13" applyNumberFormat="1" applyBorder="1" applyAlignment="1" applyProtection="1">
      <alignment horizontal="left" vertical="center"/>
    </xf>
    <xf numFmtId="0" fontId="20" fillId="0" borderId="0" xfId="4" applyFont="1" applyAlignment="1" applyProtection="1">
      <alignment horizontal="left" vertical="top" wrapText="1"/>
      <protection hidden="1"/>
    </xf>
    <xf numFmtId="2" fontId="3" fillId="6" borderId="11" xfId="4" applyNumberFormat="1" applyFont="1" applyFill="1" applyBorder="1" applyAlignment="1">
      <alignment horizontal="center" vertical="center"/>
    </xf>
    <xf numFmtId="0" fontId="81" fillId="0" borderId="0" xfId="0" applyFont="1" applyProtection="1">
      <protection hidden="1"/>
    </xf>
    <xf numFmtId="0" fontId="81" fillId="0" borderId="0" xfId="0" applyFont="1"/>
    <xf numFmtId="0" fontId="81" fillId="0" borderId="0" xfId="0" applyFont="1" applyAlignment="1">
      <alignment vertical="center"/>
    </xf>
    <xf numFmtId="0" fontId="81" fillId="0" borderId="15" xfId="0" applyFont="1" applyBorder="1"/>
    <xf numFmtId="0" fontId="83" fillId="0" borderId="0" xfId="0" applyFont="1" applyAlignment="1" applyProtection="1">
      <alignment horizontal="left" vertical="center" wrapText="1"/>
      <protection hidden="1"/>
    </xf>
    <xf numFmtId="0" fontId="81" fillId="0" borderId="0" xfId="0" applyFont="1" applyAlignment="1">
      <alignment horizontal="center"/>
    </xf>
    <xf numFmtId="0" fontId="81" fillId="0" borderId="15" xfId="0" applyFont="1" applyBorder="1" applyAlignment="1">
      <alignment horizontal="left"/>
    </xf>
    <xf numFmtId="2" fontId="81" fillId="0" borderId="15" xfId="0" applyNumberFormat="1" applyFont="1" applyBorder="1" applyAlignment="1">
      <alignment horizontal="right"/>
    </xf>
    <xf numFmtId="2" fontId="81" fillId="0" borderId="15" xfId="0" applyNumberFormat="1" applyFont="1" applyBorder="1"/>
    <xf numFmtId="0" fontId="81" fillId="0" borderId="0" xfId="0" applyFont="1" applyAlignment="1" applyProtection="1">
      <alignment horizontal="left" wrapText="1"/>
      <protection hidden="1"/>
    </xf>
    <xf numFmtId="0" fontId="81" fillId="0" borderId="16" xfId="0" applyFont="1" applyBorder="1" applyAlignment="1"/>
    <xf numFmtId="0" fontId="0" fillId="0" borderId="18" xfId="0" applyBorder="1" applyAlignment="1"/>
    <xf numFmtId="0" fontId="0" fillId="0" borderId="0" xfId="0" applyFill="1"/>
    <xf numFmtId="0" fontId="81" fillId="0" borderId="0" xfId="0" applyFont="1" applyBorder="1" applyAlignment="1">
      <alignment vertical="top" wrapText="1"/>
    </xf>
    <xf numFmtId="0" fontId="0" fillId="0" borderId="15" xfId="0" applyBorder="1"/>
    <xf numFmtId="0" fontId="0" fillId="0" borderId="15" xfId="0" applyFill="1" applyBorder="1"/>
    <xf numFmtId="0" fontId="84" fillId="0" borderId="15" xfId="0" applyFont="1" applyBorder="1" applyAlignment="1" applyProtection="1">
      <alignment horizontal="right"/>
      <protection hidden="1"/>
    </xf>
    <xf numFmtId="0" fontId="84" fillId="0" borderId="15" xfId="0" applyFont="1" applyBorder="1" applyAlignment="1">
      <alignment horizontal="right" vertical="top" wrapText="1"/>
    </xf>
    <xf numFmtId="0" fontId="27" fillId="0" borderId="0" xfId="5" applyFont="1" applyAlignment="1" applyProtection="1">
      <alignment wrapText="1"/>
      <protection hidden="1"/>
    </xf>
    <xf numFmtId="0" fontId="28" fillId="0" borderId="0" xfId="5" applyFont="1" applyAlignment="1" applyProtection="1">
      <alignment wrapText="1"/>
      <protection hidden="1"/>
    </xf>
    <xf numFmtId="0" fontId="22" fillId="0" borderId="16" xfId="5" applyFont="1" applyBorder="1" applyAlignment="1" applyProtection="1">
      <alignment vertical="top" wrapText="1"/>
      <protection hidden="1"/>
    </xf>
    <xf numFmtId="0" fontId="33" fillId="0" borderId="0" xfId="5" applyFont="1" applyAlignment="1" applyProtection="1">
      <alignment vertical="top" wrapText="1"/>
      <protection hidden="1"/>
    </xf>
    <xf numFmtId="0" fontId="32" fillId="0" borderId="0" xfId="5" applyFont="1" applyAlignment="1" applyProtection="1">
      <alignment vertical="top" wrapText="1"/>
      <protection hidden="1"/>
    </xf>
    <xf numFmtId="0" fontId="30" fillId="0" borderId="0" xfId="5" applyFont="1" applyAlignment="1" applyProtection="1">
      <alignment horizontal="center" vertical="top" wrapText="1"/>
      <protection hidden="1"/>
    </xf>
    <xf numFmtId="0" fontId="32" fillId="0" borderId="0" xfId="5" applyFont="1" applyAlignment="1" applyProtection="1">
      <alignment horizontal="center" vertical="top" wrapText="1"/>
      <protection hidden="1"/>
    </xf>
    <xf numFmtId="0" fontId="30" fillId="0" borderId="0" xfId="5" applyFont="1" applyAlignment="1" applyProtection="1">
      <alignment horizontal="center" vertical="top"/>
      <protection hidden="1"/>
    </xf>
    <xf numFmtId="10" fontId="20" fillId="0" borderId="0" xfId="5" applyNumberFormat="1" applyFont="1" applyBorder="1" applyAlignment="1" applyProtection="1">
      <alignment vertical="center"/>
      <protection hidden="1"/>
    </xf>
    <xf numFmtId="0" fontId="20" fillId="0" borderId="0" xfId="5" applyFont="1" applyBorder="1" applyAlignment="1" applyProtection="1">
      <alignment vertical="center"/>
      <protection hidden="1"/>
    </xf>
    <xf numFmtId="0" fontId="10" fillId="0" borderId="0" xfId="5" applyFont="1" applyBorder="1" applyAlignment="1" applyProtection="1">
      <alignment horizontal="left" vertical="center"/>
      <protection hidden="1"/>
    </xf>
    <xf numFmtId="9" fontId="10" fillId="0" borderId="0" xfId="5" applyNumberFormat="1" applyFont="1" applyBorder="1" applyAlignment="1" applyProtection="1">
      <alignment horizontal="center" vertical="center"/>
      <protection hidden="1"/>
    </xf>
    <xf numFmtId="0" fontId="10" fillId="0" borderId="0" xfId="5" applyFont="1" applyBorder="1" applyAlignment="1" applyProtection="1">
      <alignment horizontal="center" vertical="top"/>
      <protection hidden="1"/>
    </xf>
    <xf numFmtId="2" fontId="10" fillId="0" borderId="0" xfId="5" applyNumberFormat="1" applyFont="1" applyBorder="1" applyAlignment="1" applyProtection="1">
      <alignment horizontal="center" vertical="center"/>
      <protection hidden="1"/>
    </xf>
    <xf numFmtId="0" fontId="26" fillId="0" borderId="0" xfId="5" applyFont="1" applyAlignment="1" applyProtection="1">
      <alignment horizontal="center" vertical="top" wrapText="1"/>
      <protection hidden="1"/>
    </xf>
    <xf numFmtId="14" fontId="26" fillId="0" borderId="0" xfId="5" applyNumberFormat="1" applyFont="1" applyAlignment="1" applyProtection="1">
      <alignment horizontal="center" vertical="top" wrapText="1"/>
      <protection hidden="1"/>
    </xf>
    <xf numFmtId="0" fontId="26" fillId="0" borderId="0" xfId="5" applyFont="1" applyAlignment="1" applyProtection="1">
      <alignment vertical="top" wrapText="1"/>
      <protection hidden="1"/>
    </xf>
    <xf numFmtId="14" fontId="17" fillId="0" borderId="0" xfId="5" applyNumberFormat="1" applyFont="1" applyAlignment="1" applyProtection="1">
      <alignment horizontal="center" vertical="center"/>
      <protection hidden="1"/>
    </xf>
    <xf numFmtId="0" fontId="14" fillId="0" borderId="0" xfId="5" applyAlignment="1" applyProtection="1">
      <alignment vertical="top" wrapText="1"/>
      <protection hidden="1"/>
    </xf>
    <xf numFmtId="0" fontId="26" fillId="0" borderId="0" xfId="5" applyFont="1" applyAlignment="1" applyProtection="1">
      <alignment horizontal="center" vertical="center" wrapText="1"/>
      <protection hidden="1"/>
    </xf>
    <xf numFmtId="0" fontId="30" fillId="0" borderId="0" xfId="5" applyFont="1" applyAlignment="1" applyProtection="1">
      <alignment vertical="top" wrapText="1"/>
      <protection hidden="1"/>
    </xf>
    <xf numFmtId="0" fontId="10" fillId="0" borderId="16" xfId="5" applyFont="1" applyBorder="1" applyAlignment="1" applyProtection="1">
      <alignment horizontal="right" vertical="center" wrapText="1"/>
      <protection hidden="1"/>
    </xf>
    <xf numFmtId="0" fontId="10" fillId="0" borderId="17" xfId="5" applyFont="1" applyBorder="1" applyAlignment="1" applyProtection="1">
      <alignment horizontal="right" vertical="center" wrapText="1"/>
      <protection hidden="1"/>
    </xf>
    <xf numFmtId="0" fontId="10" fillId="0" borderId="0" xfId="5" applyFont="1" applyAlignment="1" applyProtection="1">
      <alignment horizontal="center" vertical="center" wrapText="1"/>
      <protection hidden="1"/>
    </xf>
    <xf numFmtId="14" fontId="10" fillId="0" borderId="18" xfId="5" applyNumberFormat="1" applyFont="1" applyBorder="1" applyAlignment="1" applyProtection="1">
      <alignment horizontal="center" vertical="center" wrapText="1"/>
      <protection hidden="1"/>
    </xf>
    <xf numFmtId="0" fontId="22" fillId="0" borderId="0" xfId="5" applyFont="1" applyAlignment="1" applyProtection="1">
      <alignment vertical="top" wrapText="1"/>
      <protection hidden="1"/>
    </xf>
    <xf numFmtId="0" fontId="10" fillId="0" borderId="0" xfId="5" applyFont="1" applyAlignment="1" applyProtection="1">
      <alignment horizontal="right" vertical="center" wrapText="1"/>
      <protection hidden="1"/>
    </xf>
    <xf numFmtId="0" fontId="10" fillId="0" borderId="56" xfId="5" applyFont="1" applyBorder="1" applyAlignment="1" applyProtection="1">
      <alignment vertical="top"/>
      <protection hidden="1"/>
    </xf>
    <xf numFmtId="0" fontId="10" fillId="0" borderId="0" xfId="5" applyFont="1" applyBorder="1" applyAlignment="1" applyProtection="1">
      <alignment vertical="top"/>
      <protection hidden="1"/>
    </xf>
    <xf numFmtId="0" fontId="8" fillId="0" borderId="0" xfId="5" applyFont="1" applyAlignment="1" applyProtection="1">
      <alignment vertical="top" wrapText="1"/>
      <protection hidden="1"/>
    </xf>
    <xf numFmtId="0" fontId="6" fillId="9" borderId="0" xfId="3" applyFont="1" applyFill="1" applyBorder="1" applyAlignment="1" applyProtection="1">
      <alignment vertical="center"/>
      <protection hidden="1"/>
    </xf>
    <xf numFmtId="0" fontId="9" fillId="0" borderId="0" xfId="3" applyFont="1" applyBorder="1" applyAlignment="1" applyProtection="1">
      <alignment vertical="center"/>
      <protection hidden="1"/>
    </xf>
    <xf numFmtId="0" fontId="13" fillId="9" borderId="0" xfId="3" applyFont="1" applyFill="1" applyBorder="1" applyAlignment="1" applyProtection="1">
      <alignment vertical="center"/>
      <protection hidden="1"/>
    </xf>
    <xf numFmtId="0" fontId="7" fillId="0" borderId="0" xfId="3" applyFont="1" applyBorder="1" applyAlignment="1" applyProtection="1">
      <alignment vertical="center"/>
      <protection hidden="1"/>
    </xf>
    <xf numFmtId="0" fontId="19" fillId="0" borderId="0" xfId="4" applyFont="1" applyAlignment="1" applyProtection="1">
      <alignment horizontal="center" wrapText="1"/>
      <protection hidden="1"/>
    </xf>
    <xf numFmtId="0" fontId="19" fillId="0" borderId="0" xfId="4" applyFont="1" applyAlignment="1" applyProtection="1">
      <alignment horizontal="center"/>
      <protection hidden="1"/>
    </xf>
    <xf numFmtId="0" fontId="20" fillId="0" borderId="0" xfId="4" applyFont="1" applyAlignment="1" applyProtection="1">
      <alignment horizontal="left" vertical="center" wrapText="1"/>
      <protection hidden="1"/>
    </xf>
    <xf numFmtId="0" fontId="81" fillId="0" borderId="0" xfId="0" applyFont="1" applyAlignment="1" applyProtection="1">
      <alignment horizontal="left" wrapText="1"/>
      <protection hidden="1"/>
    </xf>
    <xf numFmtId="0" fontId="20" fillId="0" borderId="0" xfId="4" applyFont="1" applyAlignment="1" applyProtection="1">
      <alignment horizontal="left" vertical="top" wrapText="1"/>
      <protection hidden="1"/>
    </xf>
    <xf numFmtId="0" fontId="84" fillId="0" borderId="16" xfId="0" applyFont="1" applyBorder="1" applyAlignment="1" applyProtection="1">
      <alignment horizontal="left"/>
      <protection hidden="1"/>
    </xf>
    <xf numFmtId="0" fontId="84" fillId="0" borderId="18" xfId="0" applyFont="1" applyBorder="1" applyAlignment="1" applyProtection="1">
      <alignment horizontal="left"/>
      <protection hidden="1"/>
    </xf>
    <xf numFmtId="0" fontId="81" fillId="0" borderId="0" xfId="0" applyFont="1" applyAlignment="1">
      <alignment horizontal="left" wrapText="1"/>
    </xf>
    <xf numFmtId="0" fontId="84" fillId="0" borderId="16" xfId="0" applyFont="1" applyBorder="1" applyAlignment="1">
      <alignment horizontal="left" vertical="top" wrapText="1"/>
    </xf>
    <xf numFmtId="0" fontId="84" fillId="0" borderId="18" xfId="0" applyFont="1" applyBorder="1" applyAlignment="1">
      <alignment horizontal="left" vertical="top" wrapText="1"/>
    </xf>
    <xf numFmtId="0" fontId="0" fillId="0" borderId="15" xfId="0" applyBorder="1" applyAlignment="1">
      <alignment horizontal="left"/>
    </xf>
    <xf numFmtId="0" fontId="80" fillId="0" borderId="0" xfId="0" applyFont="1" applyAlignment="1" applyProtection="1">
      <alignment horizontal="center" vertical="center"/>
      <protection hidden="1"/>
    </xf>
    <xf numFmtId="49" fontId="21" fillId="14" borderId="39" xfId="13" applyNumberFormat="1" applyFont="1" applyBorder="1" applyAlignment="1" applyProtection="1">
      <alignment horizontal="left" vertical="center"/>
      <protection locked="0"/>
    </xf>
    <xf numFmtId="49" fontId="21" fillId="14" borderId="41" xfId="13" applyNumberFormat="1" applyFont="1" applyBorder="1" applyAlignment="1" applyProtection="1">
      <alignment horizontal="left" vertical="center"/>
      <protection locked="0"/>
    </xf>
    <xf numFmtId="49" fontId="21" fillId="14" borderId="40" xfId="13" applyNumberFormat="1" applyFont="1" applyBorder="1" applyAlignment="1" applyProtection="1">
      <alignment horizontal="left" vertical="center"/>
      <protection locked="0"/>
    </xf>
    <xf numFmtId="49" fontId="21" fillId="14" borderId="39" xfId="13" applyNumberFormat="1" applyFont="1" applyBorder="1" applyAlignment="1" applyProtection="1">
      <alignment horizontal="center" vertical="center"/>
      <protection locked="0"/>
    </xf>
    <xf numFmtId="49" fontId="21" fillId="14" borderId="41" xfId="13" applyNumberFormat="1" applyFont="1" applyBorder="1" applyAlignment="1" applyProtection="1">
      <alignment horizontal="center" vertical="center"/>
      <protection locked="0"/>
    </xf>
    <xf numFmtId="49" fontId="21" fillId="14" borderId="40" xfId="13" applyNumberFormat="1" applyFont="1" applyBorder="1" applyAlignment="1" applyProtection="1">
      <alignment horizontal="center" vertical="center"/>
      <protection locked="0"/>
    </xf>
    <xf numFmtId="49" fontId="0" fillId="14" borderId="39" xfId="13" applyNumberFormat="1" applyFont="1" applyBorder="1" applyAlignment="1" applyProtection="1">
      <alignment horizontal="left" vertical="center"/>
      <protection locked="0" hidden="1"/>
    </xf>
    <xf numFmtId="49" fontId="14" fillId="14" borderId="40" xfId="13" applyNumberFormat="1" applyFont="1" applyBorder="1" applyAlignment="1" applyProtection="1">
      <alignment horizontal="left" vertical="center"/>
      <protection locked="0" hidden="1"/>
    </xf>
    <xf numFmtId="0" fontId="49" fillId="0" borderId="0" xfId="4" applyFont="1" applyAlignment="1" applyProtection="1">
      <alignment horizontal="left"/>
      <protection hidden="1"/>
    </xf>
    <xf numFmtId="0" fontId="49" fillId="0" borderId="20" xfId="4" applyFont="1" applyBorder="1" applyAlignment="1" applyProtection="1">
      <alignment horizontal="left"/>
      <protection hidden="1"/>
    </xf>
    <xf numFmtId="0" fontId="22" fillId="0" borderId="12" xfId="4" applyFont="1" applyBorder="1" applyAlignment="1" applyProtection="1">
      <alignment horizontal="center"/>
      <protection hidden="1"/>
    </xf>
    <xf numFmtId="0" fontId="23" fillId="30" borderId="9" xfId="4" applyFont="1" applyFill="1" applyBorder="1" applyAlignment="1" applyProtection="1">
      <alignment horizontal="center" vertical="center" wrapText="1"/>
      <protection hidden="1"/>
    </xf>
    <xf numFmtId="0" fontId="23" fillId="30" borderId="13" xfId="4" applyFont="1" applyFill="1" applyBorder="1" applyAlignment="1" applyProtection="1">
      <alignment horizontal="center" vertical="center"/>
      <protection hidden="1"/>
    </xf>
    <xf numFmtId="0" fontId="23" fillId="30" borderId="10" xfId="4" applyFont="1" applyFill="1" applyBorder="1" applyAlignment="1" applyProtection="1">
      <alignment horizontal="center" vertical="center"/>
      <protection hidden="1"/>
    </xf>
    <xf numFmtId="10" fontId="24" fillId="16" borderId="14" xfId="4" applyNumberFormat="1" applyFont="1" applyFill="1" applyBorder="1" applyAlignment="1" applyProtection="1">
      <alignment horizontal="center" vertical="center"/>
      <protection hidden="1"/>
    </xf>
    <xf numFmtId="0" fontId="49" fillId="14" borderId="39" xfId="13" applyFont="1" applyBorder="1" applyAlignment="1" applyProtection="1">
      <alignment horizontal="center" vertical="center"/>
      <protection locked="0"/>
    </xf>
    <xf numFmtId="0" fontId="49" fillId="14" borderId="41" xfId="13" applyFont="1" applyBorder="1" applyAlignment="1" applyProtection="1">
      <alignment horizontal="center" vertical="center"/>
      <protection locked="0"/>
    </xf>
    <xf numFmtId="0" fontId="49" fillId="14" borderId="40" xfId="13" applyFont="1" applyBorder="1" applyAlignment="1" applyProtection="1">
      <alignment horizontal="center" vertical="center"/>
      <protection locked="0"/>
    </xf>
    <xf numFmtId="0" fontId="49" fillId="0" borderId="0" xfId="4" applyFont="1" applyAlignment="1" applyProtection="1">
      <alignment horizontal="left" wrapText="1"/>
      <protection hidden="1"/>
    </xf>
    <xf numFmtId="0" fontId="49" fillId="0" borderId="20" xfId="4" applyFont="1" applyBorder="1" applyAlignment="1" applyProtection="1">
      <alignment horizontal="left" wrapText="1"/>
      <protection hidden="1"/>
    </xf>
    <xf numFmtId="14" fontId="49" fillId="14" borderId="39" xfId="13" applyNumberFormat="1" applyFont="1" applyBorder="1" applyAlignment="1" applyProtection="1">
      <alignment horizontal="left" vertical="center"/>
      <protection locked="0"/>
    </xf>
    <xf numFmtId="0" fontId="49" fillId="14" borderId="40" xfId="13" applyFont="1" applyBorder="1" applyAlignment="1" applyProtection="1">
      <alignment horizontal="left" vertical="center"/>
      <protection locked="0"/>
    </xf>
    <xf numFmtId="0" fontId="21" fillId="15" borderId="19" xfId="4" applyFont="1" applyFill="1" applyBorder="1" applyAlignment="1" applyProtection="1">
      <alignment horizontal="left" vertical="center" wrapText="1"/>
      <protection hidden="1"/>
    </xf>
    <xf numFmtId="0" fontId="21" fillId="15" borderId="20" xfId="4" applyFont="1" applyFill="1" applyBorder="1" applyAlignment="1" applyProtection="1">
      <alignment horizontal="left" vertical="center" wrapText="1"/>
      <protection hidden="1"/>
    </xf>
    <xf numFmtId="0" fontId="21" fillId="15" borderId="25" xfId="4" applyFont="1" applyFill="1" applyBorder="1" applyAlignment="1" applyProtection="1">
      <alignment horizontal="left" vertical="center" wrapText="1"/>
      <protection hidden="1"/>
    </xf>
    <xf numFmtId="0" fontId="21" fillId="15" borderId="26" xfId="4" applyFont="1" applyFill="1" applyBorder="1" applyAlignment="1" applyProtection="1">
      <alignment horizontal="left" vertical="center" wrapText="1"/>
      <protection hidden="1"/>
    </xf>
    <xf numFmtId="0" fontId="21" fillId="15" borderId="16" xfId="4" applyFont="1" applyFill="1" applyBorder="1" applyAlignment="1" applyProtection="1">
      <alignment horizontal="left" vertical="center" wrapText="1"/>
      <protection hidden="1"/>
    </xf>
    <xf numFmtId="0" fontId="21" fillId="15" borderId="18" xfId="4" applyFont="1" applyFill="1" applyBorder="1" applyAlignment="1" applyProtection="1">
      <alignment horizontal="left" vertical="center" wrapText="1"/>
      <protection hidden="1"/>
    </xf>
    <xf numFmtId="49" fontId="21" fillId="14" borderId="38" xfId="13" applyNumberFormat="1" applyFont="1" applyBorder="1" applyAlignment="1" applyProtection="1">
      <alignment horizontal="left" vertical="center"/>
      <protection locked="0"/>
    </xf>
    <xf numFmtId="49" fontId="21" fillId="14" borderId="43" xfId="13" applyNumberFormat="1" applyFont="1" applyBorder="1" applyAlignment="1" applyProtection="1">
      <alignment horizontal="left" vertical="center"/>
      <protection locked="0"/>
    </xf>
    <xf numFmtId="49" fontId="21" fillId="14" borderId="44" xfId="13" applyNumberFormat="1" applyFont="1" applyBorder="1" applyAlignment="1" applyProtection="1">
      <alignment horizontal="left" vertical="center"/>
      <protection locked="0"/>
    </xf>
    <xf numFmtId="0" fontId="21" fillId="15" borderId="21" xfId="4" applyFont="1" applyFill="1" applyBorder="1" applyAlignment="1" applyProtection="1">
      <alignment horizontal="left" vertical="center" wrapText="1"/>
      <protection hidden="1"/>
    </xf>
    <xf numFmtId="0" fontId="21" fillId="15" borderId="22" xfId="4" applyFont="1" applyFill="1" applyBorder="1" applyAlignment="1" applyProtection="1">
      <alignment horizontal="left" vertical="center" wrapText="1"/>
      <protection hidden="1"/>
    </xf>
    <xf numFmtId="0" fontId="21" fillId="15" borderId="23" xfId="4" applyFont="1" applyFill="1" applyBorder="1" applyAlignment="1" applyProtection="1">
      <alignment horizontal="left" vertical="center" wrapText="1"/>
      <protection hidden="1"/>
    </xf>
    <xf numFmtId="0" fontId="21" fillId="15" borderId="24" xfId="4" applyFont="1" applyFill="1" applyBorder="1" applyAlignment="1" applyProtection="1">
      <alignment horizontal="left" vertical="center" wrapText="1"/>
      <protection hidden="1"/>
    </xf>
    <xf numFmtId="49" fontId="49" fillId="0" borderId="16" xfId="4" applyNumberFormat="1" applyFont="1" applyFill="1" applyBorder="1" applyAlignment="1" applyProtection="1">
      <alignment horizontal="left" vertical="center"/>
    </xf>
    <xf numFmtId="49" fontId="49" fillId="0" borderId="13" xfId="4" applyNumberFormat="1" applyFont="1" applyFill="1" applyBorder="1" applyAlignment="1" applyProtection="1">
      <alignment horizontal="left" vertical="center"/>
    </xf>
    <xf numFmtId="0" fontId="49" fillId="0" borderId="13" xfId="4" applyFont="1" applyBorder="1" applyAlignment="1" applyProtection="1">
      <alignment horizontal="left"/>
    </xf>
    <xf numFmtId="0" fontId="49" fillId="0" borderId="18" xfId="4" applyFont="1" applyBorder="1" applyAlignment="1" applyProtection="1">
      <alignment horizontal="left"/>
    </xf>
    <xf numFmtId="165" fontId="49" fillId="14" borderId="16" xfId="13" applyNumberFormat="1" applyFont="1" applyBorder="1" applyAlignment="1" applyProtection="1">
      <alignment horizontal="center" vertical="center"/>
      <protection locked="0"/>
    </xf>
    <xf numFmtId="165" fontId="49" fillId="14" borderId="13" xfId="13" applyNumberFormat="1" applyFont="1" applyBorder="1" applyAlignment="1" applyProtection="1">
      <alignment horizontal="center" vertical="center"/>
      <protection locked="0"/>
    </xf>
    <xf numFmtId="165" fontId="49" fillId="14" borderId="18" xfId="13" applyNumberFormat="1" applyFont="1" applyBorder="1" applyAlignment="1" applyProtection="1">
      <alignment horizontal="center" vertical="center"/>
      <protection locked="0"/>
    </xf>
    <xf numFmtId="0" fontId="49" fillId="15" borderId="16" xfId="4" applyFont="1" applyFill="1" applyBorder="1" applyAlignment="1" applyProtection="1">
      <alignment horizontal="left" vertical="center" wrapText="1"/>
      <protection hidden="1"/>
    </xf>
    <xf numFmtId="0" fontId="49" fillId="15" borderId="18" xfId="4" applyFont="1" applyFill="1" applyBorder="1" applyAlignment="1" applyProtection="1">
      <alignment horizontal="left" vertical="center" wrapText="1"/>
      <protection hidden="1"/>
    </xf>
    <xf numFmtId="49" fontId="21" fillId="14" borderId="16" xfId="13" applyNumberFormat="1" applyFont="1" applyBorder="1" applyAlignment="1" applyProtection="1">
      <alignment horizontal="left" vertical="center" wrapText="1"/>
      <protection locked="0"/>
    </xf>
    <xf numFmtId="49" fontId="21" fillId="14" borderId="13" xfId="13" applyNumberFormat="1" applyFont="1" applyBorder="1" applyAlignment="1" applyProtection="1">
      <alignment horizontal="left" vertical="center" wrapText="1"/>
      <protection locked="0"/>
    </xf>
    <xf numFmtId="49" fontId="21" fillId="14" borderId="18" xfId="13" applyNumberFormat="1" applyFont="1" applyBorder="1" applyAlignment="1" applyProtection="1">
      <alignment horizontal="left" vertical="center" wrapText="1"/>
      <protection locked="0"/>
    </xf>
    <xf numFmtId="0" fontId="49" fillId="15" borderId="16" xfId="4" applyFont="1" applyFill="1" applyBorder="1" applyAlignment="1" applyProtection="1">
      <alignment vertical="center" wrapText="1"/>
      <protection hidden="1"/>
    </xf>
    <xf numFmtId="0" fontId="49" fillId="15" borderId="18" xfId="4" applyFont="1" applyFill="1" applyBorder="1" applyAlignment="1" applyProtection="1">
      <alignment vertical="center" wrapText="1"/>
      <protection hidden="1"/>
    </xf>
    <xf numFmtId="49" fontId="49" fillId="14" borderId="16" xfId="13" applyNumberFormat="1" applyFont="1" applyBorder="1" applyAlignment="1" applyProtection="1">
      <alignment horizontal="left" vertical="center"/>
      <protection locked="0"/>
    </xf>
    <xf numFmtId="49" fontId="49" fillId="14" borderId="13" xfId="13" applyNumberFormat="1" applyFont="1" applyBorder="1" applyAlignment="1" applyProtection="1">
      <alignment horizontal="left" vertical="center"/>
      <protection locked="0"/>
    </xf>
    <xf numFmtId="49" fontId="49" fillId="14" borderId="18" xfId="13" applyNumberFormat="1" applyFont="1" applyBorder="1" applyAlignment="1" applyProtection="1">
      <alignment horizontal="left" vertical="center"/>
      <protection locked="0"/>
    </xf>
    <xf numFmtId="49" fontId="21" fillId="14" borderId="16" xfId="13" applyNumberFormat="1" applyFont="1" applyBorder="1" applyAlignment="1" applyProtection="1">
      <alignment horizontal="left" vertical="center"/>
      <protection locked="0"/>
    </xf>
    <xf numFmtId="49" fontId="21" fillId="14" borderId="13" xfId="13" applyNumberFormat="1" applyFont="1" applyBorder="1" applyAlignment="1" applyProtection="1">
      <alignment horizontal="left" vertical="center"/>
      <protection locked="0"/>
    </xf>
    <xf numFmtId="49" fontId="21" fillId="14" borderId="18" xfId="13" applyNumberFormat="1" applyFont="1" applyBorder="1" applyAlignment="1" applyProtection="1">
      <alignment horizontal="left" vertical="center"/>
      <protection locked="0"/>
    </xf>
    <xf numFmtId="0" fontId="21" fillId="15" borderId="39" xfId="4" applyFont="1" applyFill="1" applyBorder="1" applyAlignment="1" applyProtection="1">
      <alignment horizontal="left" vertical="center" wrapText="1"/>
      <protection hidden="1"/>
    </xf>
    <xf numFmtId="0" fontId="21" fillId="15" borderId="40" xfId="4" applyFont="1" applyFill="1" applyBorder="1" applyAlignment="1" applyProtection="1">
      <alignment horizontal="left" vertical="center" wrapText="1"/>
      <protection hidden="1"/>
    </xf>
    <xf numFmtId="1" fontId="21" fillId="14" borderId="15" xfId="13" applyNumberFormat="1" applyFont="1" applyBorder="1" applyAlignment="1" applyProtection="1">
      <alignment horizontal="center" vertical="center"/>
      <protection locked="0"/>
    </xf>
    <xf numFmtId="49" fontId="21" fillId="13" borderId="15" xfId="13" applyNumberFormat="1" applyFont="1" applyFill="1" applyBorder="1" applyAlignment="1" applyProtection="1">
      <alignment horizontal="left" vertical="center"/>
    </xf>
    <xf numFmtId="1" fontId="21" fillId="14" borderId="15" xfId="13" applyNumberFormat="1" applyFont="1" applyBorder="1" applyAlignment="1" applyProtection="1">
      <alignment horizontal="left" vertical="center"/>
      <protection locked="0"/>
    </xf>
    <xf numFmtId="0" fontId="21" fillId="13" borderId="16" xfId="13" applyFont="1" applyFill="1" applyBorder="1" applyAlignment="1" applyProtection="1">
      <alignment horizontal="center" vertical="center"/>
    </xf>
    <xf numFmtId="0" fontId="21" fillId="13" borderId="17" xfId="13" applyFont="1" applyFill="1" applyBorder="1" applyAlignment="1" applyProtection="1">
      <alignment horizontal="center" vertical="center"/>
    </xf>
    <xf numFmtId="0" fontId="21" fillId="13" borderId="18" xfId="13" applyFont="1" applyFill="1" applyBorder="1" applyAlignment="1" applyProtection="1">
      <alignment horizontal="center" vertical="center"/>
    </xf>
    <xf numFmtId="1" fontId="21" fillId="14" borderId="16" xfId="13" applyNumberFormat="1" applyFont="1" applyBorder="1" applyAlignment="1" applyProtection="1">
      <alignment horizontal="center" vertical="center"/>
      <protection locked="0"/>
    </xf>
    <xf numFmtId="1" fontId="21" fillId="14" borderId="18" xfId="13" applyNumberFormat="1" applyFont="1" applyBorder="1" applyAlignment="1" applyProtection="1">
      <alignment horizontal="center" vertical="center"/>
      <protection locked="0"/>
    </xf>
    <xf numFmtId="0" fontId="21" fillId="15" borderId="27" xfId="4" applyFont="1" applyFill="1" applyBorder="1" applyAlignment="1" applyProtection="1">
      <alignment horizontal="left" vertical="center" wrapText="1"/>
      <protection hidden="1"/>
    </xf>
    <xf numFmtId="0" fontId="21" fillId="15" borderId="28" xfId="4" applyFont="1" applyFill="1" applyBorder="1" applyAlignment="1" applyProtection="1">
      <alignment horizontal="left" vertical="center" wrapText="1"/>
      <protection hidden="1"/>
    </xf>
    <xf numFmtId="0" fontId="21" fillId="15" borderId="29" xfId="4" applyFont="1" applyFill="1" applyBorder="1" applyAlignment="1" applyProtection="1">
      <alignment horizontal="left" vertical="center" wrapText="1"/>
      <protection hidden="1"/>
    </xf>
    <xf numFmtId="49" fontId="21" fillId="14" borderId="15" xfId="13" applyNumberFormat="1" applyFont="1" applyBorder="1" applyAlignment="1" applyProtection="1">
      <alignment horizontal="left" vertical="center"/>
      <protection locked="0"/>
    </xf>
    <xf numFmtId="0" fontId="21" fillId="14" borderId="15" xfId="13" applyFont="1" applyBorder="1" applyAlignment="1" applyProtection="1">
      <alignment horizontal="left" vertical="center"/>
      <protection locked="0"/>
    </xf>
    <xf numFmtId="0" fontId="49" fillId="15" borderId="0" xfId="4" applyFont="1" applyFill="1" applyAlignment="1" applyProtection="1">
      <alignment horizontal="center" wrapText="1"/>
      <protection hidden="1"/>
    </xf>
    <xf numFmtId="0" fontId="7" fillId="5" borderId="25" xfId="4" applyFont="1" applyFill="1" applyBorder="1" applyAlignment="1" applyProtection="1">
      <alignment horizontal="left" vertical="top" wrapText="1"/>
      <protection hidden="1"/>
    </xf>
    <xf numFmtId="0" fontId="7" fillId="5" borderId="33" xfId="4" applyFont="1" applyFill="1" applyBorder="1" applyAlignment="1" applyProtection="1">
      <alignment horizontal="left" vertical="top" wrapText="1"/>
      <protection hidden="1"/>
    </xf>
    <xf numFmtId="0" fontId="10" fillId="17" borderId="15" xfId="4" applyFont="1" applyFill="1" applyBorder="1" applyAlignment="1" applyProtection="1">
      <alignment horizontal="left" vertical="center"/>
      <protection hidden="1"/>
    </xf>
    <xf numFmtId="0" fontId="10" fillId="15" borderId="16" xfId="4" applyFont="1" applyFill="1" applyBorder="1" applyAlignment="1" applyProtection="1">
      <alignment horizontal="left" vertical="center" wrapText="1"/>
      <protection hidden="1"/>
    </xf>
    <xf numFmtId="0" fontId="10" fillId="15" borderId="18" xfId="4" applyFont="1" applyFill="1" applyBorder="1" applyAlignment="1" applyProtection="1">
      <alignment horizontal="left" vertical="center" wrapText="1"/>
      <protection hidden="1"/>
    </xf>
    <xf numFmtId="0" fontId="10" fillId="0" borderId="16" xfId="4" applyFont="1" applyBorder="1" applyAlignment="1" applyProtection="1">
      <alignment horizontal="left" vertical="center" wrapText="1"/>
      <protection hidden="1"/>
    </xf>
    <xf numFmtId="0" fontId="21" fillId="0" borderId="13" xfId="4" applyFont="1" applyBorder="1" applyAlignment="1" applyProtection="1">
      <alignment horizontal="left" vertical="center"/>
      <protection hidden="1"/>
    </xf>
    <xf numFmtId="0" fontId="21" fillId="0" borderId="18" xfId="4" applyFont="1" applyBorder="1" applyAlignment="1" applyProtection="1">
      <alignment horizontal="left" vertical="center"/>
      <protection hidden="1"/>
    </xf>
    <xf numFmtId="0" fontId="21" fillId="14" borderId="16" xfId="13" applyNumberFormat="1" applyFont="1" applyBorder="1" applyAlignment="1" applyProtection="1">
      <alignment horizontal="left" vertical="top" wrapText="1"/>
      <protection locked="0"/>
    </xf>
    <xf numFmtId="0" fontId="21" fillId="14" borderId="13" xfId="13" applyNumberFormat="1" applyFont="1" applyBorder="1" applyAlignment="1" applyProtection="1">
      <alignment horizontal="left" vertical="top" wrapText="1"/>
      <protection locked="0"/>
    </xf>
    <xf numFmtId="0" fontId="21" fillId="14" borderId="18" xfId="13" applyNumberFormat="1" applyFont="1" applyBorder="1" applyAlignment="1" applyProtection="1">
      <alignment horizontal="left" vertical="top" wrapText="1"/>
      <protection locked="0"/>
    </xf>
    <xf numFmtId="10" fontId="24" fillId="16" borderId="30" xfId="4" applyNumberFormat="1" applyFont="1" applyFill="1" applyBorder="1" applyAlignment="1" applyProtection="1">
      <alignment horizontal="center" vertical="center"/>
      <protection hidden="1"/>
    </xf>
    <xf numFmtId="10" fontId="24" fillId="16" borderId="31" xfId="4" applyNumberFormat="1" applyFont="1" applyFill="1" applyBorder="1" applyAlignment="1" applyProtection="1">
      <alignment horizontal="center" vertical="center"/>
      <protection hidden="1"/>
    </xf>
    <xf numFmtId="10" fontId="24" fillId="16" borderId="32" xfId="4" applyNumberFormat="1" applyFont="1" applyFill="1" applyBorder="1" applyAlignment="1" applyProtection="1">
      <alignment horizontal="center" vertical="center"/>
      <protection hidden="1"/>
    </xf>
    <xf numFmtId="2" fontId="21" fillId="0" borderId="16" xfId="13" applyNumberFormat="1" applyFont="1" applyFill="1" applyBorder="1" applyAlignment="1" applyProtection="1">
      <alignment horizontal="left" vertical="center"/>
    </xf>
    <xf numFmtId="2" fontId="21" fillId="0" borderId="18" xfId="13" applyNumberFormat="1" applyFont="1" applyFill="1" applyBorder="1" applyAlignment="1" applyProtection="1">
      <alignment horizontal="left" vertical="center"/>
    </xf>
    <xf numFmtId="14" fontId="21" fillId="14" borderId="16" xfId="13" applyNumberFormat="1" applyFont="1" applyBorder="1" applyAlignment="1" applyProtection="1">
      <alignment horizontal="center" vertical="center"/>
      <protection locked="0"/>
    </xf>
    <xf numFmtId="14" fontId="21" fillId="14" borderId="17" xfId="13" applyNumberFormat="1" applyFont="1" applyBorder="1" applyAlignment="1" applyProtection="1">
      <alignment horizontal="center" vertical="center"/>
      <protection locked="0"/>
    </xf>
    <xf numFmtId="14" fontId="21" fillId="14" borderId="18" xfId="13" applyNumberFormat="1" applyFont="1" applyBorder="1" applyAlignment="1" applyProtection="1">
      <alignment horizontal="center" vertical="center"/>
      <protection locked="0"/>
    </xf>
    <xf numFmtId="49" fontId="21" fillId="14" borderId="16" xfId="13" applyNumberFormat="1" applyFont="1" applyBorder="1" applyAlignment="1" applyProtection="1">
      <alignment horizontal="center" vertical="center"/>
      <protection locked="0"/>
    </xf>
    <xf numFmtId="49" fontId="21" fillId="14" borderId="17" xfId="13" applyNumberFormat="1" applyFont="1" applyBorder="1" applyAlignment="1" applyProtection="1">
      <alignment horizontal="center" vertical="center"/>
      <protection locked="0"/>
    </xf>
    <xf numFmtId="49" fontId="21" fillId="14" borderId="18" xfId="13" applyNumberFormat="1" applyFont="1" applyBorder="1" applyAlignment="1" applyProtection="1">
      <alignment horizontal="center" vertical="center"/>
      <protection locked="0"/>
    </xf>
    <xf numFmtId="0" fontId="21" fillId="0" borderId="30" xfId="4" applyFont="1" applyFill="1" applyBorder="1" applyAlignment="1" applyProtection="1">
      <alignment horizontal="left" vertical="top" wrapText="1"/>
      <protection hidden="1"/>
    </xf>
    <xf numFmtId="0" fontId="21" fillId="0" borderId="31" xfId="4" applyFont="1" applyFill="1" applyBorder="1" applyAlignment="1" applyProtection="1">
      <alignment horizontal="left" vertical="top" wrapText="1"/>
      <protection hidden="1"/>
    </xf>
    <xf numFmtId="49" fontId="21" fillId="14" borderId="15" xfId="13" applyNumberFormat="1" applyFont="1" applyBorder="1" applyAlignment="1" applyProtection="1">
      <alignment horizontal="center" vertical="center"/>
      <protection locked="0"/>
    </xf>
    <xf numFmtId="0" fontId="7" fillId="5" borderId="0" xfId="4" applyFont="1" applyFill="1" applyBorder="1" applyAlignment="1" applyProtection="1">
      <alignment horizontal="left" vertical="top" wrapText="1"/>
      <protection hidden="1"/>
    </xf>
    <xf numFmtId="0" fontId="21" fillId="0" borderId="35" xfId="4" applyFont="1" applyFill="1" applyBorder="1" applyAlignment="1" applyProtection="1">
      <alignment horizontal="left" vertical="top" wrapText="1"/>
      <protection hidden="1"/>
    </xf>
    <xf numFmtId="0" fontId="25" fillId="0" borderId="0" xfId="5" applyFont="1" applyAlignment="1" applyProtection="1">
      <alignment horizontal="center" vertical="center" textRotation="90"/>
      <protection hidden="1"/>
    </xf>
    <xf numFmtId="0" fontId="26" fillId="0" borderId="0" xfId="5" applyFont="1" applyAlignment="1" applyProtection="1">
      <alignment horizontal="right" vertical="center" textRotation="90"/>
      <protection hidden="1"/>
    </xf>
    <xf numFmtId="0" fontId="65" fillId="0" borderId="0" xfId="5" applyFont="1" applyAlignment="1" applyProtection="1">
      <alignment horizontal="center" wrapText="1"/>
      <protection hidden="1"/>
    </xf>
    <xf numFmtId="0" fontId="14" fillId="0" borderId="0" xfId="5" applyProtection="1">
      <protection hidden="1"/>
    </xf>
    <xf numFmtId="0" fontId="28" fillId="0" borderId="0" xfId="5" applyFont="1" applyAlignment="1" applyProtection="1">
      <alignment horizontal="center" wrapText="1"/>
      <protection hidden="1"/>
    </xf>
    <xf numFmtId="0" fontId="29" fillId="0" borderId="0" xfId="5" applyFont="1" applyAlignment="1" applyProtection="1">
      <alignment horizontal="center" vertical="center" textRotation="90"/>
      <protection hidden="1"/>
    </xf>
    <xf numFmtId="0" fontId="25" fillId="0" borderId="0" xfId="5" applyFont="1" applyAlignment="1" applyProtection="1">
      <alignment horizontal="center" vertical="top" wrapText="1"/>
      <protection hidden="1"/>
    </xf>
    <xf numFmtId="0" fontId="26" fillId="0" borderId="0" xfId="5" applyFont="1" applyAlignment="1" applyProtection="1">
      <alignment horizontal="center" vertical="top" wrapText="1"/>
      <protection hidden="1"/>
    </xf>
    <xf numFmtId="0" fontId="30" fillId="0" borderId="0" xfId="5" applyFont="1" applyAlignment="1" applyProtection="1">
      <alignment vertical="top" wrapText="1"/>
      <protection hidden="1"/>
    </xf>
    <xf numFmtId="0" fontId="31" fillId="30" borderId="37" xfId="5" applyFont="1" applyFill="1" applyBorder="1" applyAlignment="1" applyProtection="1">
      <alignment horizontal="center" wrapText="1"/>
      <protection hidden="1"/>
    </xf>
    <xf numFmtId="0" fontId="31" fillId="30" borderId="0" xfId="5" applyFont="1" applyFill="1" applyAlignment="1" applyProtection="1">
      <alignment horizontal="center" wrapText="1"/>
      <protection hidden="1"/>
    </xf>
    <xf numFmtId="0" fontId="10" fillId="0" borderId="16" xfId="5" applyFont="1" applyBorder="1" applyAlignment="1" applyProtection="1">
      <alignment horizontal="center" vertical="center" wrapText="1"/>
      <protection hidden="1"/>
    </xf>
    <xf numFmtId="0" fontId="10" fillId="0" borderId="17" xfId="5" applyFont="1" applyBorder="1" applyAlignment="1" applyProtection="1">
      <alignment horizontal="center" vertical="center" wrapText="1"/>
      <protection hidden="1"/>
    </xf>
    <xf numFmtId="0" fontId="10" fillId="0" borderId="18" xfId="5" applyFont="1" applyBorder="1" applyAlignment="1" applyProtection="1">
      <alignment horizontal="center" vertical="center" wrapText="1"/>
      <protection hidden="1"/>
    </xf>
    <xf numFmtId="0" fontId="10" fillId="0" borderId="16" xfId="5" applyFont="1" applyBorder="1" applyAlignment="1" applyProtection="1">
      <alignment horizontal="left" vertical="top" wrapText="1"/>
      <protection hidden="1"/>
    </xf>
    <xf numFmtId="0" fontId="10" fillId="0" borderId="17" xfId="5" applyFont="1" applyBorder="1" applyAlignment="1" applyProtection="1">
      <alignment horizontal="left" vertical="top" wrapText="1"/>
      <protection hidden="1"/>
    </xf>
    <xf numFmtId="0" fontId="10" fillId="0" borderId="18" xfId="5" applyFont="1" applyBorder="1" applyAlignment="1" applyProtection="1">
      <alignment horizontal="left" vertical="top" wrapText="1"/>
      <protection hidden="1"/>
    </xf>
    <xf numFmtId="0" fontId="10" fillId="0" borderId="16" xfId="5" applyFont="1" applyBorder="1" applyAlignment="1" applyProtection="1">
      <alignment horizontal="center" vertical="top" wrapText="1"/>
      <protection hidden="1"/>
    </xf>
    <xf numFmtId="0" fontId="10" fillId="0" borderId="17" xfId="5" applyFont="1" applyBorder="1" applyAlignment="1" applyProtection="1">
      <alignment horizontal="center" vertical="top" wrapText="1"/>
      <protection hidden="1"/>
    </xf>
    <xf numFmtId="0" fontId="10" fillId="0" borderId="18" xfId="5" applyFont="1" applyBorder="1" applyAlignment="1" applyProtection="1">
      <alignment horizontal="center" vertical="top" wrapText="1"/>
      <protection hidden="1"/>
    </xf>
    <xf numFmtId="10" fontId="8" fillId="0" borderId="15" xfId="5" applyNumberFormat="1" applyFont="1" applyBorder="1" applyAlignment="1" applyProtection="1">
      <alignment horizontal="left" vertical="center"/>
      <protection hidden="1"/>
    </xf>
    <xf numFmtId="2" fontId="20" fillId="0" borderId="15" xfId="5" applyNumberFormat="1" applyFont="1" applyBorder="1" applyAlignment="1" applyProtection="1">
      <alignment horizontal="center" vertical="center"/>
      <protection hidden="1"/>
    </xf>
    <xf numFmtId="0" fontId="85" fillId="30" borderId="0" xfId="5" applyFont="1" applyFill="1" applyAlignment="1" applyProtection="1">
      <alignment horizontal="left" vertical="center" wrapText="1"/>
      <protection hidden="1"/>
    </xf>
    <xf numFmtId="0" fontId="86" fillId="30" borderId="0" xfId="5" applyFont="1" applyFill="1" applyAlignment="1" applyProtection="1">
      <alignment horizontal="left" vertical="center" wrapText="1"/>
      <protection hidden="1"/>
    </xf>
    <xf numFmtId="2" fontId="85" fillId="30" borderId="0" xfId="5" applyNumberFormat="1" applyFont="1" applyFill="1" applyAlignment="1" applyProtection="1">
      <alignment horizontal="center" vertical="center" wrapText="1"/>
      <protection hidden="1"/>
    </xf>
    <xf numFmtId="0" fontId="87" fillId="30" borderId="0" xfId="5" applyFont="1" applyFill="1" applyAlignment="1" applyProtection="1">
      <alignment horizontal="center" vertical="center" wrapText="1"/>
      <protection hidden="1"/>
    </xf>
    <xf numFmtId="0" fontId="14" fillId="0" borderId="0" xfId="5" applyAlignment="1" applyProtection="1">
      <alignment horizontal="center" vertical="top" wrapText="1"/>
      <protection hidden="1"/>
    </xf>
    <xf numFmtId="0" fontId="31" fillId="30" borderId="0" xfId="5" applyFont="1" applyFill="1" applyAlignment="1" applyProtection="1">
      <alignment wrapText="1"/>
      <protection hidden="1"/>
    </xf>
    <xf numFmtId="10" fontId="20" fillId="0" borderId="15" xfId="5" applyNumberFormat="1" applyFont="1" applyBorder="1" applyAlignment="1" applyProtection="1">
      <alignment horizontal="left" vertical="center"/>
      <protection hidden="1"/>
    </xf>
    <xf numFmtId="0" fontId="20" fillId="0" borderId="15" xfId="5" applyFont="1" applyBorder="1" applyAlignment="1" applyProtection="1">
      <alignment horizontal="center" vertical="center"/>
      <protection hidden="1"/>
    </xf>
    <xf numFmtId="0" fontId="8" fillId="0" borderId="15" xfId="5" applyFont="1" applyBorder="1" applyAlignment="1" applyProtection="1">
      <alignment horizontal="left"/>
      <protection hidden="1"/>
    </xf>
    <xf numFmtId="0" fontId="26" fillId="0" borderId="0" xfId="5" applyFont="1" applyAlignment="1" applyProtection="1">
      <alignment horizontal="center" vertical="center" wrapText="1"/>
      <protection hidden="1"/>
    </xf>
    <xf numFmtId="0" fontId="20" fillId="0" borderId="0" xfId="5" applyFont="1" applyAlignment="1" applyProtection="1">
      <alignment textRotation="90" wrapText="1"/>
      <protection hidden="1"/>
    </xf>
    <xf numFmtId="0" fontId="34" fillId="30" borderId="0" xfId="5" applyFont="1" applyFill="1" applyAlignment="1" applyProtection="1">
      <alignment vertical="top" wrapText="1"/>
      <protection hidden="1"/>
    </xf>
    <xf numFmtId="0" fontId="22" fillId="0" borderId="0" xfId="5" applyFont="1" applyAlignment="1" applyProtection="1">
      <alignment horizontal="justify" vertical="top" wrapText="1"/>
      <protection hidden="1"/>
    </xf>
    <xf numFmtId="0" fontId="10" fillId="0" borderId="15" xfId="5" applyFont="1" applyBorder="1" applyAlignment="1" applyProtection="1">
      <alignment horizontal="center" vertical="top" wrapText="1"/>
      <protection hidden="1"/>
    </xf>
    <xf numFmtId="0" fontId="26" fillId="0" borderId="0" xfId="5" applyFont="1" applyAlignment="1" applyProtection="1">
      <alignment horizontal="center" vertical="center" textRotation="90"/>
      <protection hidden="1"/>
    </xf>
    <xf numFmtId="0" fontId="10" fillId="0" borderId="15" xfId="5" applyFont="1" applyBorder="1" applyAlignment="1" applyProtection="1">
      <alignment horizontal="center" vertical="center" wrapText="1"/>
      <protection hidden="1"/>
    </xf>
    <xf numFmtId="0" fontId="10" fillId="0" borderId="15" xfId="5" applyFont="1" applyBorder="1" applyAlignment="1" applyProtection="1">
      <alignment horizontal="left" vertical="top" wrapText="1"/>
      <protection hidden="1"/>
    </xf>
    <xf numFmtId="0" fontId="10" fillId="0" borderId="37" xfId="5" applyFont="1" applyBorder="1" applyAlignment="1" applyProtection="1">
      <alignment horizontal="center" vertical="center" wrapText="1"/>
      <protection hidden="1"/>
    </xf>
    <xf numFmtId="0" fontId="10" fillId="0" borderId="37" xfId="5" applyFont="1" applyBorder="1" applyAlignment="1" applyProtection="1">
      <alignment horizontal="right" vertical="center" wrapText="1"/>
      <protection hidden="1"/>
    </xf>
    <xf numFmtId="14" fontId="10" fillId="0" borderId="37" xfId="5" applyNumberFormat="1" applyFont="1" applyBorder="1" applyAlignment="1" applyProtection="1">
      <alignment horizontal="center" vertical="center" wrapText="1"/>
      <protection hidden="1"/>
    </xf>
    <xf numFmtId="14" fontId="10" fillId="0" borderId="24" xfId="5" applyNumberFormat="1" applyFont="1" applyBorder="1" applyAlignment="1" applyProtection="1">
      <alignment horizontal="center" vertical="center" wrapText="1"/>
      <protection hidden="1"/>
    </xf>
    <xf numFmtId="0" fontId="23" fillId="30" borderId="0" xfId="5" applyFont="1" applyFill="1" applyAlignment="1" applyProtection="1">
      <alignment horizontal="left" vertical="top" wrapText="1"/>
      <protection hidden="1"/>
    </xf>
    <xf numFmtId="0" fontId="34" fillId="30" borderId="0" xfId="5" applyFont="1" applyFill="1" applyAlignment="1" applyProtection="1">
      <alignment horizontal="left" vertical="top" wrapText="1"/>
      <protection hidden="1"/>
    </xf>
    <xf numFmtId="2" fontId="23" fillId="30" borderId="0" xfId="5" applyNumberFormat="1" applyFont="1" applyFill="1" applyAlignment="1" applyProtection="1">
      <alignment vertical="top" wrapText="1"/>
      <protection hidden="1"/>
    </xf>
    <xf numFmtId="0" fontId="18" fillId="30" borderId="0" xfId="5" applyFont="1" applyFill="1" applyAlignment="1" applyProtection="1">
      <alignment vertical="top" wrapText="1"/>
      <protection hidden="1"/>
    </xf>
    <xf numFmtId="10" fontId="38" fillId="0" borderId="37" xfId="0" applyNumberFormat="1" applyFont="1" applyBorder="1" applyAlignment="1" applyProtection="1">
      <alignment horizontal="center" vertical="center" textRotation="90" wrapText="1"/>
      <protection hidden="1"/>
    </xf>
    <xf numFmtId="2" fontId="38" fillId="0" borderId="37" xfId="0" applyNumberFormat="1" applyFont="1" applyBorder="1" applyAlignment="1" applyProtection="1">
      <alignment horizontal="center" vertical="center" textRotation="90" wrapText="1"/>
      <protection hidden="1"/>
    </xf>
    <xf numFmtId="1" fontId="38" fillId="0" borderId="37" xfId="0" applyNumberFormat="1" applyFont="1" applyBorder="1" applyAlignment="1" applyProtection="1">
      <alignment horizontal="center" vertical="center" textRotation="90" wrapText="1"/>
      <protection hidden="1"/>
    </xf>
    <xf numFmtId="0" fontId="37" fillId="12" borderId="0" xfId="0" applyFont="1" applyFill="1" applyBorder="1" applyAlignment="1" applyProtection="1">
      <alignment horizontal="center" vertical="center" wrapText="1"/>
      <protection hidden="1"/>
    </xf>
    <xf numFmtId="0" fontId="53" fillId="12" borderId="0" xfId="0" applyNumberFormat="1" applyFont="1" applyFill="1" applyBorder="1" applyAlignment="1" applyProtection="1">
      <alignment horizontal="left" vertical="center" wrapText="1"/>
      <protection hidden="1"/>
    </xf>
    <xf numFmtId="0" fontId="0" fillId="12" borderId="0" xfId="0" applyFont="1" applyFill="1" applyBorder="1" applyAlignment="1" applyProtection="1">
      <alignment horizontal="left" vertical="center"/>
      <protection hidden="1"/>
    </xf>
    <xf numFmtId="0" fontId="55" fillId="0" borderId="17" xfId="0" applyFont="1" applyFill="1" applyBorder="1" applyAlignment="1" applyProtection="1">
      <alignment horizontal="left" vertical="center" wrapText="1"/>
      <protection hidden="1"/>
    </xf>
    <xf numFmtId="0" fontId="55" fillId="0" borderId="17" xfId="0" applyFont="1" applyFill="1" applyBorder="1" applyAlignment="1" applyProtection="1">
      <alignment horizontal="left" vertical="center"/>
      <protection hidden="1"/>
    </xf>
    <xf numFmtId="0" fontId="35" fillId="11" borderId="16" xfId="0" applyFont="1" applyFill="1" applyBorder="1" applyAlignment="1" applyProtection="1">
      <alignment horizontal="left" vertical="center"/>
      <protection hidden="1"/>
    </xf>
    <xf numFmtId="0" fontId="35" fillId="11" borderId="17" xfId="0" applyFont="1" applyFill="1" applyBorder="1" applyAlignment="1" applyProtection="1">
      <alignment horizontal="left" vertical="center"/>
      <protection hidden="1"/>
    </xf>
    <xf numFmtId="0" fontId="45" fillId="18" borderId="16" xfId="0" applyFont="1" applyFill="1" applyBorder="1" applyAlignment="1" applyProtection="1">
      <alignment horizontal="left" vertical="center"/>
      <protection hidden="1"/>
    </xf>
    <xf numFmtId="0" fontId="45" fillId="18" borderId="17" xfId="0" applyFont="1" applyFill="1" applyBorder="1" applyAlignment="1" applyProtection="1">
      <alignment horizontal="left" vertical="center"/>
      <protection hidden="1"/>
    </xf>
    <xf numFmtId="0" fontId="61" fillId="0" borderId="0" xfId="0" applyFont="1" applyBorder="1" applyAlignment="1" applyProtection="1">
      <alignment horizontal="left" vertical="center"/>
      <protection hidden="1"/>
    </xf>
    <xf numFmtId="10" fontId="40" fillId="30" borderId="23" xfId="0" applyNumberFormat="1" applyFont="1" applyFill="1" applyBorder="1" applyAlignment="1" applyProtection="1">
      <alignment horizontal="left" vertical="center"/>
      <protection hidden="1"/>
    </xf>
    <xf numFmtId="10" fontId="40" fillId="30" borderId="37" xfId="0" applyNumberFormat="1" applyFont="1" applyFill="1" applyBorder="1" applyAlignment="1" applyProtection="1">
      <alignment horizontal="left" vertical="center"/>
      <protection hidden="1"/>
    </xf>
    <xf numFmtId="2" fontId="38" fillId="0" borderId="0" xfId="0" applyNumberFormat="1" applyFont="1" applyBorder="1" applyAlignment="1" applyProtection="1">
      <alignment horizontal="center" vertical="center" textRotation="90" wrapText="1"/>
      <protection hidden="1"/>
    </xf>
    <xf numFmtId="10" fontId="38" fillId="0" borderId="0" xfId="0" applyNumberFormat="1" applyFont="1" applyBorder="1" applyAlignment="1" applyProtection="1">
      <alignment horizontal="center" vertical="center" textRotation="90" wrapText="1"/>
      <protection hidden="1"/>
    </xf>
    <xf numFmtId="0" fontId="7" fillId="10" borderId="0" xfId="3" applyFont="1" applyFill="1" applyBorder="1" applyAlignment="1" applyProtection="1">
      <alignment horizontal="center" vertical="center"/>
      <protection hidden="1"/>
    </xf>
    <xf numFmtId="0" fontId="7" fillId="0" borderId="0" xfId="3" applyFont="1" applyBorder="1" applyAlignment="1" applyProtection="1">
      <alignment horizontal="center" vertical="center"/>
      <protection hidden="1"/>
    </xf>
    <xf numFmtId="0" fontId="7" fillId="10" borderId="0" xfId="3" applyNumberFormat="1" applyFont="1" applyFill="1" applyBorder="1" applyAlignment="1" applyProtection="1">
      <alignment horizontal="center" vertical="center" wrapText="1"/>
      <protection hidden="1"/>
    </xf>
    <xf numFmtId="0" fontId="7" fillId="0" borderId="0" xfId="3" applyNumberFormat="1" applyFont="1" applyBorder="1" applyAlignment="1" applyProtection="1">
      <alignment horizontal="center" wrapText="1"/>
      <protection hidden="1"/>
    </xf>
    <xf numFmtId="0" fontId="7" fillId="10" borderId="0" xfId="3" applyFont="1" applyFill="1" applyBorder="1" applyAlignment="1" applyProtection="1">
      <alignment horizontal="center" wrapText="1"/>
      <protection hidden="1"/>
    </xf>
    <xf numFmtId="0" fontId="7" fillId="0" borderId="0" xfId="3" applyNumberFormat="1" applyFont="1" applyBorder="1" applyAlignment="1" applyProtection="1">
      <alignment horizontal="center" vertical="center" wrapText="1"/>
      <protection hidden="1"/>
    </xf>
    <xf numFmtId="0" fontId="3" fillId="7" borderId="18" xfId="0" applyFont="1" applyFill="1" applyBorder="1" applyAlignment="1" applyProtection="1">
      <alignment horizontal="left" vertical="center"/>
      <protection hidden="1"/>
    </xf>
    <xf numFmtId="0" fontId="3" fillId="7" borderId="15" xfId="0" applyFont="1" applyFill="1" applyBorder="1" applyAlignment="1" applyProtection="1">
      <alignment horizontal="left" vertical="center"/>
      <protection hidden="1"/>
    </xf>
    <xf numFmtId="2" fontId="47" fillId="22" borderId="15" xfId="0" applyNumberFormat="1" applyFont="1" applyFill="1" applyBorder="1" applyAlignment="1" applyProtection="1">
      <alignment horizontal="center" vertical="center"/>
      <protection hidden="1"/>
    </xf>
    <xf numFmtId="2" fontId="47" fillId="22" borderId="16" xfId="0" applyNumberFormat="1" applyFont="1" applyFill="1" applyBorder="1" applyAlignment="1" applyProtection="1">
      <alignment horizontal="center" vertical="center"/>
      <protection hidden="1"/>
    </xf>
    <xf numFmtId="2" fontId="3" fillId="6" borderId="15" xfId="0" applyNumberFormat="1" applyFont="1" applyFill="1" applyBorder="1" applyAlignment="1" applyProtection="1">
      <alignment horizontal="center" vertical="center"/>
      <protection locked="0" hidden="1"/>
    </xf>
    <xf numFmtId="2" fontId="3" fillId="6" borderId="16" xfId="0" applyNumberFormat="1" applyFont="1" applyFill="1" applyBorder="1" applyAlignment="1" applyProtection="1">
      <alignment horizontal="center" vertical="center"/>
      <protection locked="0" hidden="1"/>
    </xf>
    <xf numFmtId="2" fontId="11" fillId="8" borderId="15" xfId="0" applyNumberFormat="1" applyFont="1" applyFill="1" applyBorder="1" applyAlignment="1" applyProtection="1">
      <alignment horizontal="center" vertical="center"/>
      <protection hidden="1"/>
    </xf>
    <xf numFmtId="2" fontId="11" fillId="8" borderId="16" xfId="0" applyNumberFormat="1" applyFont="1" applyFill="1" applyBorder="1" applyAlignment="1" applyProtection="1">
      <alignment horizontal="center" vertical="center"/>
      <protection hidden="1"/>
    </xf>
    <xf numFmtId="49" fontId="75" fillId="0" borderId="53" xfId="0" applyNumberFormat="1" applyFont="1" applyBorder="1" applyAlignment="1" applyProtection="1">
      <alignment horizontal="left" vertical="center" wrapText="1"/>
      <protection hidden="1"/>
    </xf>
    <xf numFmtId="0" fontId="7" fillId="0" borderId="0" xfId="3" applyFont="1" applyBorder="1" applyAlignment="1" applyProtection="1">
      <alignment horizontal="left" vertical="top" wrapText="1"/>
      <protection hidden="1"/>
    </xf>
    <xf numFmtId="0" fontId="6" fillId="10" borderId="0" xfId="3" applyFont="1" applyFill="1" applyBorder="1" applyAlignment="1" applyProtection="1">
      <alignment horizontal="center"/>
      <protection hidden="1"/>
    </xf>
    <xf numFmtId="0" fontId="76" fillId="0" borderId="0" xfId="0" applyFont="1" applyBorder="1" applyAlignment="1" applyProtection="1">
      <alignment horizontal="center" vertical="center" wrapText="1"/>
      <protection hidden="1"/>
    </xf>
    <xf numFmtId="0" fontId="68" fillId="4" borderId="51" xfId="0" applyFont="1" applyFill="1" applyBorder="1" applyAlignment="1" applyProtection="1">
      <alignment horizontal="left" vertical="center" wrapText="1"/>
      <protection hidden="1"/>
    </xf>
    <xf numFmtId="0" fontId="1" fillId="0" borderId="0" xfId="0" applyFont="1" applyAlignment="1" applyProtection="1">
      <alignment horizontal="center" vertical="center"/>
      <protection hidden="1"/>
    </xf>
    <xf numFmtId="0" fontId="3" fillId="30" borderId="0" xfId="0" applyFont="1" applyFill="1" applyAlignment="1" applyProtection="1">
      <alignment horizontal="center" vertical="center" wrapText="1"/>
      <protection hidden="1"/>
    </xf>
    <xf numFmtId="0" fontId="3" fillId="30" borderId="4" xfId="0" applyFont="1" applyFill="1" applyBorder="1" applyAlignment="1" applyProtection="1">
      <alignment horizontal="center" vertical="center" wrapText="1"/>
      <protection hidden="1"/>
    </xf>
    <xf numFmtId="0" fontId="3" fillId="30" borderId="1" xfId="0" applyFont="1" applyFill="1" applyBorder="1" applyAlignment="1" applyProtection="1">
      <alignment horizontal="center" vertical="center" wrapText="1"/>
      <protection hidden="1"/>
    </xf>
    <xf numFmtId="0" fontId="3" fillId="30" borderId="2" xfId="0" applyFont="1" applyFill="1" applyBorder="1" applyAlignment="1" applyProtection="1">
      <alignment horizontal="center" vertical="center" wrapText="1"/>
      <protection hidden="1"/>
    </xf>
    <xf numFmtId="0" fontId="8" fillId="3" borderId="5" xfId="0" applyFont="1" applyFill="1" applyBorder="1" applyAlignment="1" applyProtection="1">
      <alignment horizontal="center" vertical="center" wrapText="1"/>
      <protection hidden="1"/>
    </xf>
    <xf numFmtId="0" fontId="8" fillId="3" borderId="0" xfId="0" applyFont="1" applyFill="1" applyBorder="1" applyAlignment="1" applyProtection="1">
      <alignment horizontal="center" vertical="center" wrapText="1"/>
      <protection hidden="1"/>
    </xf>
    <xf numFmtId="0" fontId="8" fillId="3" borderId="6" xfId="0" applyFont="1" applyFill="1" applyBorder="1" applyAlignment="1" applyProtection="1">
      <alignment horizontal="center" vertical="center" wrapText="1"/>
      <protection hidden="1"/>
    </xf>
    <xf numFmtId="0" fontId="8" fillId="3" borderId="1" xfId="0" applyFont="1" applyFill="1" applyBorder="1" applyAlignment="1" applyProtection="1">
      <alignment horizontal="center" vertical="center" wrapText="1"/>
      <protection hidden="1"/>
    </xf>
    <xf numFmtId="0" fontId="4" fillId="4" borderId="0" xfId="0" applyFont="1" applyFill="1" applyAlignment="1" applyProtection="1">
      <alignment horizontal="center" vertical="center" wrapText="1"/>
      <protection hidden="1"/>
    </xf>
    <xf numFmtId="0" fontId="4" fillId="4" borderId="1" xfId="0" applyFont="1" applyFill="1" applyBorder="1" applyAlignment="1" applyProtection="1">
      <alignment horizontal="center" vertical="center" wrapText="1"/>
      <protection hidden="1"/>
    </xf>
    <xf numFmtId="0" fontId="5" fillId="2" borderId="7" xfId="0" applyFont="1" applyFill="1" applyBorder="1" applyAlignment="1" applyProtection="1">
      <alignment horizontal="left" vertical="center" wrapText="1"/>
      <protection hidden="1"/>
    </xf>
    <xf numFmtId="0" fontId="3" fillId="7" borderId="17" xfId="0" applyFont="1" applyFill="1" applyBorder="1" applyAlignment="1" applyProtection="1">
      <alignment horizontal="left" vertical="center" wrapText="1"/>
      <protection hidden="1"/>
    </xf>
    <xf numFmtId="0" fontId="3" fillId="7" borderId="18" xfId="0" applyFont="1" applyFill="1" applyBorder="1" applyAlignment="1" applyProtection="1">
      <alignment horizontal="left" vertical="center" wrapText="1"/>
      <protection hidden="1"/>
    </xf>
    <xf numFmtId="0" fontId="0" fillId="0" borderId="46" xfId="0" applyBorder="1" applyAlignment="1" applyProtection="1">
      <alignment horizontal="left" vertical="center" wrapText="1"/>
      <protection hidden="1"/>
    </xf>
    <xf numFmtId="0" fontId="47" fillId="0" borderId="46" xfId="0" applyFont="1" applyBorder="1" applyAlignment="1" applyProtection="1">
      <alignment horizontal="left" vertical="center" wrapText="1"/>
      <protection hidden="1"/>
    </xf>
    <xf numFmtId="0" fontId="49" fillId="0" borderId="0" xfId="0" applyFont="1" applyAlignment="1" applyProtection="1">
      <alignment horizontal="left" vertical="center" wrapText="1"/>
      <protection hidden="1"/>
    </xf>
    <xf numFmtId="0" fontId="77" fillId="0" borderId="0" xfId="0" applyFont="1" applyAlignment="1" applyProtection="1">
      <alignment horizontal="left" vertical="center" wrapText="1"/>
      <protection hidden="1"/>
    </xf>
    <xf numFmtId="164" fontId="7" fillId="10" borderId="0" xfId="3" applyNumberFormat="1" applyFont="1" applyFill="1" applyBorder="1" applyAlignment="1" applyProtection="1">
      <alignment horizontal="left" vertical="center" wrapText="1"/>
      <protection hidden="1"/>
    </xf>
    <xf numFmtId="164" fontId="7" fillId="0" borderId="0" xfId="3" applyNumberFormat="1" applyFont="1" applyBorder="1" applyAlignment="1" applyProtection="1">
      <alignment horizontal="left" vertical="center" wrapText="1"/>
      <protection hidden="1"/>
    </xf>
    <xf numFmtId="0" fontId="7" fillId="10" borderId="0" xfId="3" applyFont="1" applyFill="1" applyBorder="1" applyAlignment="1" applyProtection="1">
      <alignment horizontal="left" vertical="center" wrapText="1"/>
      <protection hidden="1"/>
    </xf>
    <xf numFmtId="0" fontId="52" fillId="0" borderId="0" xfId="0" applyFont="1" applyBorder="1" applyAlignment="1" applyProtection="1">
      <alignment horizontal="center" vertical="center" wrapText="1"/>
      <protection hidden="1"/>
    </xf>
    <xf numFmtId="0" fontId="50" fillId="2" borderId="7" xfId="0" applyFont="1" applyFill="1" applyBorder="1" applyAlignment="1" applyProtection="1">
      <alignment horizontal="center" wrapText="1"/>
      <protection hidden="1"/>
    </xf>
    <xf numFmtId="0" fontId="47" fillId="0" borderId="49" xfId="0" applyFont="1" applyBorder="1" applyAlignment="1" applyProtection="1">
      <alignment horizontal="justify" vertical="center" wrapText="1"/>
      <protection hidden="1"/>
    </xf>
    <xf numFmtId="0" fontId="7" fillId="10" borderId="0" xfId="3" applyFont="1" applyFill="1" applyBorder="1" applyAlignment="1" applyProtection="1">
      <alignment horizontal="center" vertical="center" wrapText="1"/>
      <protection hidden="1"/>
    </xf>
    <xf numFmtId="164" fontId="7" fillId="0" borderId="0" xfId="3" applyNumberFormat="1" applyFont="1" applyBorder="1" applyAlignment="1" applyProtection="1">
      <alignment horizontal="center" vertical="center" wrapText="1"/>
      <protection hidden="1"/>
    </xf>
    <xf numFmtId="1" fontId="7" fillId="10" borderId="0" xfId="3" applyNumberFormat="1" applyFont="1" applyFill="1" applyBorder="1" applyAlignment="1" applyProtection="1">
      <alignment horizontal="center" vertical="center" wrapText="1"/>
      <protection hidden="1"/>
    </xf>
    <xf numFmtId="0" fontId="88" fillId="7" borderId="18" xfId="0" applyFont="1" applyFill="1" applyBorder="1" applyAlignment="1" applyProtection="1">
      <alignment horizontal="left" vertical="center"/>
      <protection hidden="1"/>
    </xf>
    <xf numFmtId="0" fontId="88" fillId="7" borderId="15" xfId="0" applyFont="1" applyFill="1" applyBorder="1" applyAlignment="1" applyProtection="1">
      <alignment horizontal="left" vertical="center"/>
      <protection hidden="1"/>
    </xf>
    <xf numFmtId="0" fontId="17" fillId="0" borderId="49" xfId="0" applyFont="1" applyBorder="1" applyAlignment="1" applyProtection="1">
      <alignment horizontal="justify" vertical="center" wrapText="1"/>
      <protection hidden="1"/>
    </xf>
    <xf numFmtId="1" fontId="7" fillId="0" borderId="0" xfId="3" applyNumberFormat="1" applyFont="1" applyBorder="1" applyAlignment="1" applyProtection="1">
      <alignment horizontal="center" wrapText="1"/>
      <protection hidden="1"/>
    </xf>
    <xf numFmtId="1" fontId="7" fillId="10" borderId="0" xfId="3" applyNumberFormat="1" applyFont="1" applyFill="1" applyBorder="1" applyAlignment="1" applyProtection="1">
      <alignment horizontal="center" wrapText="1"/>
      <protection hidden="1"/>
    </xf>
    <xf numFmtId="0" fontId="64" fillId="0" borderId="0" xfId="0" applyFont="1" applyAlignment="1" applyProtection="1">
      <alignment horizontal="center" vertical="center"/>
      <protection hidden="1"/>
    </xf>
    <xf numFmtId="164" fontId="7" fillId="0" borderId="0" xfId="3" applyNumberFormat="1" applyFont="1" applyBorder="1" applyAlignment="1" applyProtection="1">
      <alignment horizontal="center" wrapText="1"/>
      <protection hidden="1"/>
    </xf>
    <xf numFmtId="0" fontId="49" fillId="0" borderId="0" xfId="0" applyFont="1" applyAlignment="1" applyProtection="1">
      <alignment horizontal="left" wrapText="1"/>
      <protection hidden="1"/>
    </xf>
    <xf numFmtId="0" fontId="47" fillId="0" borderId="0" xfId="0" applyNumberFormat="1" applyFont="1" applyAlignment="1" applyProtection="1">
      <alignment horizontal="left" vertical="center" wrapText="1"/>
      <protection hidden="1"/>
    </xf>
    <xf numFmtId="164" fontId="7" fillId="10" borderId="0" xfId="3" applyNumberFormat="1" applyFont="1" applyFill="1" applyBorder="1" applyAlignment="1" applyProtection="1">
      <alignment horizontal="center" vertical="center" wrapText="1"/>
      <protection hidden="1"/>
    </xf>
    <xf numFmtId="164" fontId="7" fillId="10" borderId="0" xfId="3" applyNumberFormat="1" applyFont="1" applyFill="1" applyBorder="1" applyAlignment="1" applyProtection="1">
      <alignment horizontal="center" wrapText="1"/>
      <protection hidden="1"/>
    </xf>
    <xf numFmtId="0" fontId="0" fillId="0" borderId="0" xfId="0" applyNumberFormat="1" applyAlignment="1" applyProtection="1">
      <alignment horizontal="left" vertical="center" wrapText="1"/>
      <protection hidden="1"/>
    </xf>
    <xf numFmtId="0" fontId="49" fillId="0" borderId="0" xfId="0" applyNumberFormat="1" applyFont="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17" fillId="0" borderId="46" xfId="0" applyFont="1" applyBorder="1" applyAlignment="1" applyProtection="1">
      <alignment horizontal="left" vertical="center" wrapText="1"/>
      <protection hidden="1"/>
    </xf>
    <xf numFmtId="0" fontId="21" fillId="0" borderId="0" xfId="0" applyFont="1" applyAlignment="1" applyProtection="1">
      <alignment horizontal="justify" vertical="center" wrapText="1"/>
      <protection hidden="1"/>
    </xf>
    <xf numFmtId="169" fontId="3" fillId="6" borderId="15" xfId="0" applyNumberFormat="1" applyFont="1" applyFill="1" applyBorder="1" applyAlignment="1" applyProtection="1">
      <alignment horizontal="center" vertical="center"/>
      <protection locked="0" hidden="1"/>
    </xf>
    <xf numFmtId="169" fontId="3" fillId="6" borderId="16" xfId="0" applyNumberFormat="1" applyFont="1" applyFill="1" applyBorder="1" applyAlignment="1" applyProtection="1">
      <alignment horizontal="center" vertical="center"/>
      <protection locked="0" hidden="1"/>
    </xf>
    <xf numFmtId="0" fontId="7" fillId="0" borderId="0" xfId="3" applyFont="1" applyBorder="1" applyAlignment="1" applyProtection="1">
      <alignment horizontal="center" vertical="center" wrapText="1"/>
      <protection hidden="1"/>
    </xf>
    <xf numFmtId="170" fontId="7" fillId="10" borderId="0" xfId="3" applyNumberFormat="1" applyFont="1" applyFill="1" applyBorder="1" applyAlignment="1" applyProtection="1">
      <alignment horizontal="center" vertical="center" wrapText="1"/>
      <protection hidden="1"/>
    </xf>
    <xf numFmtId="2" fontId="7" fillId="10" borderId="0" xfId="3" applyNumberFormat="1" applyFont="1" applyFill="1" applyBorder="1" applyAlignment="1" applyProtection="1">
      <alignment horizontal="center" vertical="center" wrapText="1"/>
      <protection hidden="1"/>
    </xf>
    <xf numFmtId="0" fontId="7" fillId="0" borderId="16" xfId="3" applyFont="1" applyFill="1" applyBorder="1" applyAlignment="1" applyProtection="1">
      <alignment horizontal="left" vertical="center" wrapText="1"/>
      <protection hidden="1"/>
    </xf>
    <xf numFmtId="0" fontId="7" fillId="0" borderId="17" xfId="3" applyFont="1" applyFill="1" applyBorder="1" applyAlignment="1" applyProtection="1">
      <alignment horizontal="left" vertical="center" wrapText="1"/>
      <protection hidden="1"/>
    </xf>
    <xf numFmtId="0" fontId="7" fillId="0" borderId="18" xfId="3" applyFont="1" applyFill="1" applyBorder="1" applyAlignment="1" applyProtection="1">
      <alignment horizontal="left" vertical="center" wrapText="1"/>
      <protection hidden="1"/>
    </xf>
    <xf numFmtId="0" fontId="7" fillId="0" borderId="16" xfId="3" applyNumberFormat="1" applyFont="1" applyFill="1" applyBorder="1" applyAlignment="1" applyProtection="1">
      <alignment horizontal="left" vertical="center" wrapText="1"/>
      <protection hidden="1"/>
    </xf>
    <xf numFmtId="0" fontId="7" fillId="0" borderId="17" xfId="3" applyNumberFormat="1" applyFont="1" applyFill="1" applyBorder="1" applyAlignment="1" applyProtection="1">
      <alignment horizontal="left" vertical="center" wrapText="1"/>
      <protection hidden="1"/>
    </xf>
    <xf numFmtId="0" fontId="7" fillId="0" borderId="18" xfId="3" applyNumberFormat="1" applyFont="1" applyFill="1" applyBorder="1" applyAlignment="1" applyProtection="1">
      <alignment horizontal="left" vertical="center" wrapText="1"/>
      <protection hidden="1"/>
    </xf>
    <xf numFmtId="0" fontId="21" fillId="0" borderId="16" xfId="3" applyFont="1" applyFill="1" applyBorder="1" applyAlignment="1" applyProtection="1">
      <alignment horizontal="left" vertical="center" wrapText="1"/>
      <protection hidden="1"/>
    </xf>
    <xf numFmtId="0" fontId="21" fillId="0" borderId="17" xfId="3" applyFont="1" applyFill="1" applyBorder="1" applyAlignment="1" applyProtection="1">
      <alignment horizontal="left" vertical="center"/>
      <protection hidden="1"/>
    </xf>
    <xf numFmtId="0" fontId="21" fillId="0" borderId="18" xfId="3" applyFont="1" applyFill="1" applyBorder="1" applyAlignment="1" applyProtection="1">
      <alignment horizontal="left" vertical="center"/>
      <protection hidden="1"/>
    </xf>
    <xf numFmtId="0" fontId="21" fillId="0" borderId="16" xfId="3" applyFont="1" applyFill="1" applyBorder="1" applyAlignment="1" applyProtection="1">
      <alignment horizontal="center"/>
      <protection hidden="1"/>
    </xf>
    <xf numFmtId="0" fontId="21" fillId="0" borderId="17" xfId="3" applyFont="1" applyFill="1" applyBorder="1" applyAlignment="1" applyProtection="1">
      <alignment horizontal="center"/>
      <protection hidden="1"/>
    </xf>
    <xf numFmtId="0" fontId="21" fillId="0" borderId="18" xfId="3" applyFont="1" applyFill="1" applyBorder="1" applyAlignment="1" applyProtection="1">
      <alignment horizontal="center"/>
      <protection hidden="1"/>
    </xf>
    <xf numFmtId="0" fontId="7" fillId="0" borderId="15" xfId="3" applyFont="1" applyFill="1" applyBorder="1" applyAlignment="1" applyProtection="1">
      <alignment horizontal="left" vertical="center" wrapText="1"/>
      <protection hidden="1"/>
    </xf>
    <xf numFmtId="164" fontId="7" fillId="0" borderId="15" xfId="3" applyNumberFormat="1" applyFont="1" applyFill="1" applyBorder="1" applyAlignment="1" applyProtection="1">
      <alignment horizontal="left" vertical="center" wrapText="1"/>
      <protection hidden="1"/>
    </xf>
    <xf numFmtId="0" fontId="72" fillId="10" borderId="0" xfId="3" applyFont="1" applyFill="1" applyBorder="1" applyAlignment="1" applyProtection="1">
      <alignment horizontal="center"/>
      <protection hidden="1"/>
    </xf>
    <xf numFmtId="0" fontId="21" fillId="0" borderId="15" xfId="3" applyFont="1" applyFill="1" applyBorder="1" applyAlignment="1" applyProtection="1">
      <alignment horizontal="center"/>
      <protection hidden="1"/>
    </xf>
    <xf numFmtId="0" fontId="7" fillId="0" borderId="15" xfId="3" applyNumberFormat="1" applyFont="1" applyFill="1" applyBorder="1" applyAlignment="1" applyProtection="1">
      <alignment horizontal="center" vertical="center" wrapText="1"/>
      <protection hidden="1"/>
    </xf>
    <xf numFmtId="0" fontId="7" fillId="0" borderId="15" xfId="3" applyNumberFormat="1" applyFont="1" applyFill="1" applyBorder="1" applyAlignment="1" applyProtection="1">
      <alignment horizontal="left" vertical="center" wrapText="1"/>
      <protection hidden="1"/>
    </xf>
    <xf numFmtId="0" fontId="0" fillId="0" borderId="48" xfId="0" applyBorder="1" applyAlignment="1" applyProtection="1">
      <alignment horizontal="left" vertical="center" wrapText="1"/>
      <protection hidden="1"/>
    </xf>
    <xf numFmtId="2" fontId="3" fillId="6" borderId="16" xfId="0" applyNumberFormat="1" applyFont="1" applyFill="1" applyBorder="1" applyAlignment="1" applyProtection="1">
      <alignment horizontal="left" vertical="center" wrapText="1"/>
      <protection locked="0" hidden="1"/>
    </xf>
    <xf numFmtId="2" fontId="3" fillId="6" borderId="17" xfId="0" applyNumberFormat="1" applyFont="1" applyFill="1" applyBorder="1" applyAlignment="1" applyProtection="1">
      <alignment horizontal="left" vertical="center" wrapText="1"/>
      <protection locked="0" hidden="1"/>
    </xf>
    <xf numFmtId="0" fontId="47" fillId="0" borderId="48" xfId="0" applyFont="1" applyBorder="1" applyAlignment="1" applyProtection="1">
      <alignment horizontal="left" vertical="center" wrapText="1"/>
      <protection hidden="1"/>
    </xf>
    <xf numFmtId="2" fontId="3" fillId="6" borderId="16" xfId="0" applyNumberFormat="1" applyFont="1" applyFill="1" applyBorder="1" applyAlignment="1" applyProtection="1">
      <alignment horizontal="center" vertical="center" wrapText="1"/>
      <protection locked="0" hidden="1"/>
    </xf>
    <xf numFmtId="2" fontId="3" fillId="6" borderId="17" xfId="0" applyNumberFormat="1" applyFont="1" applyFill="1" applyBorder="1" applyAlignment="1" applyProtection="1">
      <alignment horizontal="center" vertical="center" wrapText="1"/>
      <protection locked="0" hidden="1"/>
    </xf>
    <xf numFmtId="0" fontId="3" fillId="7" borderId="17" xfId="0" applyFont="1" applyFill="1" applyBorder="1" applyAlignment="1" applyProtection="1">
      <alignment horizontal="left" vertical="center"/>
      <protection hidden="1"/>
    </xf>
    <xf numFmtId="0" fontId="6" fillId="10" borderId="15" xfId="3" applyFont="1" applyFill="1" applyBorder="1" applyAlignment="1" applyProtection="1">
      <alignment horizontal="center"/>
      <protection hidden="1"/>
    </xf>
    <xf numFmtId="0" fontId="7" fillId="0" borderId="15" xfId="3" applyFont="1" applyBorder="1" applyAlignment="1" applyProtection="1">
      <alignment horizontal="left" vertical="center" wrapText="1"/>
      <protection hidden="1"/>
    </xf>
    <xf numFmtId="0" fontId="7" fillId="0" borderId="15" xfId="3" applyNumberFormat="1" applyFont="1" applyBorder="1" applyAlignment="1" applyProtection="1">
      <alignment horizontal="left" vertical="center" wrapText="1"/>
      <protection hidden="1"/>
    </xf>
    <xf numFmtId="0" fontId="7" fillId="0" borderId="16" xfId="3" applyNumberFormat="1" applyFont="1" applyFill="1" applyBorder="1" applyAlignment="1" applyProtection="1">
      <alignment horizontal="center" vertical="center" wrapText="1"/>
      <protection hidden="1"/>
    </xf>
    <xf numFmtId="0" fontId="7" fillId="0" borderId="17" xfId="3" applyNumberFormat="1" applyFont="1" applyFill="1" applyBorder="1" applyAlignment="1" applyProtection="1">
      <alignment horizontal="center" vertical="center" wrapText="1"/>
      <protection hidden="1"/>
    </xf>
    <xf numFmtId="0" fontId="7" fillId="0" borderId="18" xfId="3" applyNumberFormat="1" applyFont="1" applyFill="1" applyBorder="1" applyAlignment="1" applyProtection="1">
      <alignment horizontal="center" vertical="center" wrapText="1"/>
      <protection hidden="1"/>
    </xf>
    <xf numFmtId="0" fontId="7" fillId="0" borderId="15" xfId="3" applyFont="1" applyBorder="1" applyAlignment="1" applyProtection="1">
      <alignment horizontal="center" vertical="center"/>
      <protection hidden="1"/>
    </xf>
    <xf numFmtId="2" fontId="3" fillId="6" borderId="16" xfId="0" applyNumberFormat="1" applyFont="1" applyFill="1" applyBorder="1" applyAlignment="1" applyProtection="1">
      <alignment horizontal="left" vertical="center"/>
      <protection locked="0" hidden="1"/>
    </xf>
    <xf numFmtId="2" fontId="3" fillId="6" borderId="17" xfId="0" applyNumberFormat="1" applyFont="1" applyFill="1" applyBorder="1" applyAlignment="1" applyProtection="1">
      <alignment horizontal="left" vertical="center"/>
      <protection locked="0" hidden="1"/>
    </xf>
    <xf numFmtId="0" fontId="7" fillId="10" borderId="16" xfId="3" applyFont="1" applyFill="1" applyBorder="1" applyAlignment="1" applyProtection="1">
      <alignment horizontal="center"/>
      <protection hidden="1"/>
    </xf>
    <xf numFmtId="0" fontId="7" fillId="10" borderId="18" xfId="3" applyFont="1" applyFill="1" applyBorder="1" applyAlignment="1" applyProtection="1">
      <alignment horizontal="center"/>
      <protection hidden="1"/>
    </xf>
    <xf numFmtId="0" fontId="7" fillId="0" borderId="16" xfId="3" applyFont="1" applyBorder="1" applyAlignment="1" applyProtection="1">
      <alignment horizontal="center" vertical="center"/>
      <protection hidden="1"/>
    </xf>
    <xf numFmtId="0" fontId="7" fillId="0" borderId="18" xfId="3" applyFont="1" applyBorder="1" applyAlignment="1" applyProtection="1">
      <alignment horizontal="center" vertical="center"/>
      <protection hidden="1"/>
    </xf>
    <xf numFmtId="0" fontId="6" fillId="10" borderId="16" xfId="3" applyFont="1" applyFill="1" applyBorder="1" applyAlignment="1" applyProtection="1">
      <alignment horizontal="center"/>
      <protection hidden="1"/>
    </xf>
    <xf numFmtId="0" fontId="6" fillId="10" borderId="18" xfId="3" applyFont="1" applyFill="1" applyBorder="1" applyAlignment="1" applyProtection="1">
      <alignment horizontal="center"/>
      <protection hidden="1"/>
    </xf>
    <xf numFmtId="0" fontId="7" fillId="0" borderId="16" xfId="3" applyFont="1" applyBorder="1" applyAlignment="1" applyProtection="1">
      <alignment horizontal="center" vertical="center" wrapText="1"/>
      <protection hidden="1"/>
    </xf>
    <xf numFmtId="0" fontId="7" fillId="0" borderId="18" xfId="3" applyFont="1" applyBorder="1" applyAlignment="1" applyProtection="1">
      <alignment horizontal="center" vertical="center" wrapText="1"/>
      <protection hidden="1"/>
    </xf>
    <xf numFmtId="0" fontId="7" fillId="0" borderId="15" xfId="3" applyFont="1" applyFill="1" applyBorder="1" applyAlignment="1" applyProtection="1">
      <alignment horizontal="center" vertical="center"/>
      <protection hidden="1"/>
    </xf>
    <xf numFmtId="0" fontId="7" fillId="0" borderId="15" xfId="3" applyNumberFormat="1" applyFont="1" applyFill="1" applyBorder="1" applyAlignment="1" applyProtection="1">
      <alignment horizontal="center" wrapText="1"/>
      <protection hidden="1"/>
    </xf>
    <xf numFmtId="0" fontId="7" fillId="0" borderId="16" xfId="3" applyFont="1" applyFill="1" applyBorder="1" applyAlignment="1" applyProtection="1">
      <alignment horizontal="center" vertical="center"/>
      <protection hidden="1"/>
    </xf>
    <xf numFmtId="0" fontId="7" fillId="0" borderId="18" xfId="3" applyFont="1" applyFill="1" applyBorder="1" applyAlignment="1" applyProtection="1">
      <alignment horizontal="center" vertical="center"/>
      <protection hidden="1"/>
    </xf>
    <xf numFmtId="0" fontId="7" fillId="0" borderId="16" xfId="3" applyFont="1" applyFill="1" applyBorder="1" applyAlignment="1" applyProtection="1">
      <alignment horizontal="center" vertical="center" wrapText="1"/>
      <protection hidden="1"/>
    </xf>
    <xf numFmtId="0" fontId="7" fillId="0" borderId="18" xfId="3" applyFont="1" applyFill="1" applyBorder="1" applyAlignment="1" applyProtection="1">
      <alignment horizontal="center" vertical="center" wrapText="1"/>
      <protection hidden="1"/>
    </xf>
    <xf numFmtId="0" fontId="21" fillId="0" borderId="15" xfId="0" applyFont="1" applyBorder="1" applyAlignment="1" applyProtection="1">
      <alignment horizontal="left" wrapText="1"/>
      <protection hidden="1"/>
    </xf>
    <xf numFmtId="0" fontId="21" fillId="0" borderId="15" xfId="0" applyFont="1" applyFill="1" applyBorder="1" applyAlignment="1" applyProtection="1">
      <alignment horizontal="left" wrapText="1"/>
      <protection hidden="1"/>
    </xf>
    <xf numFmtId="2" fontId="11" fillId="8" borderId="17" xfId="0" applyNumberFormat="1" applyFont="1" applyFill="1" applyBorder="1" applyAlignment="1" applyProtection="1">
      <alignment horizontal="center" vertical="center"/>
      <protection hidden="1"/>
    </xf>
    <xf numFmtId="2" fontId="11" fillId="8" borderId="18" xfId="0" applyNumberFormat="1" applyFont="1" applyFill="1" applyBorder="1" applyAlignment="1" applyProtection="1">
      <alignment horizontal="center" vertical="center"/>
      <protection hidden="1"/>
    </xf>
    <xf numFmtId="2" fontId="47" fillId="0" borderId="16" xfId="0" applyNumberFormat="1" applyFont="1" applyFill="1" applyBorder="1" applyAlignment="1" applyProtection="1">
      <alignment horizontal="center" vertical="center"/>
      <protection hidden="1"/>
    </xf>
    <xf numFmtId="2" fontId="47" fillId="0" borderId="17" xfId="0" applyNumberFormat="1" applyFont="1" applyFill="1" applyBorder="1" applyAlignment="1" applyProtection="1">
      <alignment horizontal="center" vertical="center"/>
      <protection hidden="1"/>
    </xf>
    <xf numFmtId="2" fontId="47" fillId="0" borderId="18" xfId="0" applyNumberFormat="1" applyFont="1" applyFill="1" applyBorder="1" applyAlignment="1" applyProtection="1">
      <alignment horizontal="center" vertical="center"/>
      <protection hidden="1"/>
    </xf>
    <xf numFmtId="0" fontId="68" fillId="4" borderId="8" xfId="0" applyFont="1" applyFill="1" applyBorder="1" applyAlignment="1" applyProtection="1">
      <alignment horizontal="left" wrapText="1"/>
      <protection hidden="1"/>
    </xf>
    <xf numFmtId="0" fontId="21" fillId="0" borderId="54" xfId="0" applyFont="1" applyBorder="1" applyAlignment="1" applyProtection="1">
      <alignment horizontal="left" vertical="center" wrapText="1"/>
      <protection hidden="1"/>
    </xf>
    <xf numFmtId="0" fontId="21" fillId="0" borderId="54" xfId="0" applyFont="1" applyBorder="1" applyAlignment="1" applyProtection="1">
      <alignment horizontal="left" vertical="center"/>
      <protection hidden="1"/>
    </xf>
    <xf numFmtId="0" fontId="7" fillId="0" borderId="16" xfId="3" applyFont="1" applyFill="1" applyBorder="1" applyAlignment="1" applyProtection="1">
      <alignment horizontal="center" wrapText="1"/>
      <protection hidden="1"/>
    </xf>
    <xf numFmtId="0" fontId="7" fillId="0" borderId="18" xfId="3" applyFont="1" applyFill="1" applyBorder="1" applyAlignment="1" applyProtection="1">
      <alignment horizontal="center" wrapText="1"/>
      <protection hidden="1"/>
    </xf>
    <xf numFmtId="0" fontId="6" fillId="10" borderId="16" xfId="3" applyFont="1" applyFill="1" applyBorder="1" applyAlignment="1" applyProtection="1">
      <alignment horizontal="center" vertical="center"/>
      <protection hidden="1"/>
    </xf>
    <xf numFmtId="0" fontId="6" fillId="10" borderId="18" xfId="3" applyFont="1" applyFill="1" applyBorder="1" applyAlignment="1" applyProtection="1">
      <alignment horizontal="center" vertical="center"/>
      <protection hidden="1"/>
    </xf>
    <xf numFmtId="164" fontId="7" fillId="0" borderId="16" xfId="3" applyNumberFormat="1" applyFont="1" applyFill="1" applyBorder="1" applyAlignment="1" applyProtection="1">
      <alignment horizontal="center" vertical="center" wrapText="1"/>
      <protection hidden="1"/>
    </xf>
    <xf numFmtId="164" fontId="7" fillId="0" borderId="18" xfId="3" applyNumberFormat="1" applyFont="1" applyFill="1" applyBorder="1" applyAlignment="1" applyProtection="1">
      <alignment horizontal="center" vertical="center" wrapText="1"/>
      <protection hidden="1"/>
    </xf>
    <xf numFmtId="2" fontId="7" fillId="0" borderId="16" xfId="3" applyNumberFormat="1" applyFont="1" applyFill="1" applyBorder="1" applyAlignment="1" applyProtection="1">
      <alignment horizontal="center" wrapText="1"/>
      <protection hidden="1"/>
    </xf>
    <xf numFmtId="2" fontId="7" fillId="0" borderId="18" xfId="3" applyNumberFormat="1" applyFont="1" applyFill="1" applyBorder="1" applyAlignment="1" applyProtection="1">
      <alignment horizontal="center" wrapText="1"/>
      <protection hidden="1"/>
    </xf>
    <xf numFmtId="0" fontId="0" fillId="0" borderId="0" xfId="0" applyAlignment="1" applyProtection="1">
      <alignment horizontal="center"/>
      <protection hidden="1"/>
    </xf>
    <xf numFmtId="164" fontId="7" fillId="0" borderId="16" xfId="3" applyNumberFormat="1" applyFont="1" applyFill="1" applyBorder="1" applyAlignment="1" applyProtection="1">
      <alignment horizontal="center" wrapText="1"/>
      <protection hidden="1"/>
    </xf>
    <xf numFmtId="164" fontId="7" fillId="0" borderId="18" xfId="3" applyNumberFormat="1" applyFont="1" applyFill="1" applyBorder="1" applyAlignment="1" applyProtection="1">
      <alignment horizontal="center" wrapText="1"/>
      <protection hidden="1"/>
    </xf>
    <xf numFmtId="0" fontId="7" fillId="0" borderId="16" xfId="3" applyNumberFormat="1" applyFont="1" applyFill="1" applyBorder="1" applyAlignment="1" applyProtection="1">
      <alignment horizontal="center" wrapText="1"/>
      <protection hidden="1"/>
    </xf>
    <xf numFmtId="0" fontId="7" fillId="0" borderId="18" xfId="3" applyNumberFormat="1" applyFont="1" applyFill="1" applyBorder="1" applyAlignment="1" applyProtection="1">
      <alignment horizontal="center" wrapText="1"/>
      <protection hidden="1"/>
    </xf>
    <xf numFmtId="0" fontId="6" fillId="10" borderId="16" xfId="3" applyFont="1" applyFill="1" applyBorder="1" applyAlignment="1" applyProtection="1">
      <alignment horizontal="center" vertical="center" wrapText="1"/>
      <protection hidden="1"/>
    </xf>
    <xf numFmtId="164" fontId="7" fillId="0" borderId="17" xfId="3" applyNumberFormat="1" applyFont="1" applyFill="1" applyBorder="1" applyAlignment="1" applyProtection="1">
      <alignment horizontal="center" vertical="center" wrapText="1"/>
      <protection hidden="1"/>
    </xf>
    <xf numFmtId="164" fontId="7" fillId="0" borderId="17" xfId="3" applyNumberFormat="1" applyFont="1" applyFill="1" applyBorder="1" applyAlignment="1" applyProtection="1">
      <alignment horizontal="center" wrapText="1"/>
      <protection hidden="1"/>
    </xf>
    <xf numFmtId="0" fontId="6" fillId="10" borderId="17" xfId="3" applyFont="1" applyFill="1" applyBorder="1" applyAlignment="1" applyProtection="1">
      <alignment horizontal="center"/>
      <protection hidden="1"/>
    </xf>
  </cellXfs>
  <cellStyles count="16">
    <cellStyle name="Normale" xfId="0" builtinId="0"/>
    <cellStyle name="Normale 2" xfId="1"/>
    <cellStyle name="Normale 2 2" xfId="4"/>
    <cellStyle name="Normale 2 3" xfId="14"/>
    <cellStyle name="Normale 3" xfId="5"/>
    <cellStyle name="Normale 4" xfId="6"/>
    <cellStyle name="Normale 4 2" xfId="7"/>
    <cellStyle name="Normale 4 2 2" xfId="8"/>
    <cellStyle name="Normale 4 3" xfId="2"/>
    <cellStyle name="Normale 5" xfId="9"/>
    <cellStyle name="Normale 5 2" xfId="3"/>
    <cellStyle name="Normale 6" xfId="10"/>
    <cellStyle name="Normale 6 2" xfId="11"/>
    <cellStyle name="Normale 7" xfId="12"/>
    <cellStyle name="Percentuale" xfId="15" builtinId="5"/>
    <cellStyle name="Valore valido" xfId="13" builtinId="26"/>
  </cellStyles>
  <dxfs count="14">
    <dxf>
      <font>
        <strike val="0"/>
        <color rgb="FFFF0000"/>
      </font>
    </dxf>
    <dxf>
      <font>
        <strike val="0"/>
        <color rgb="FF00B050"/>
      </font>
    </dxf>
    <dxf>
      <font>
        <strike val="0"/>
        <color rgb="FFFF0000"/>
      </font>
    </dxf>
    <dxf>
      <font>
        <strike val="0"/>
        <color rgb="FF00B050"/>
      </font>
    </dxf>
    <dxf>
      <font>
        <strike val="0"/>
        <color rgb="FFFF0000"/>
      </font>
    </dxf>
    <dxf>
      <font>
        <strike val="0"/>
        <color rgb="FF00B050"/>
      </font>
    </dxf>
    <dxf>
      <font>
        <strike val="0"/>
        <color rgb="FFFF0000"/>
      </font>
    </dxf>
    <dxf>
      <font>
        <strike val="0"/>
        <color rgb="FF00B050"/>
      </font>
    </dxf>
    <dxf>
      <font>
        <strike val="0"/>
        <color rgb="FFFF0000"/>
      </font>
    </dxf>
    <dxf>
      <font>
        <strike val="0"/>
        <color rgb="FF00B050"/>
      </font>
    </dxf>
    <dxf>
      <font>
        <strike val="0"/>
        <color rgb="FFFF0000"/>
      </font>
    </dxf>
    <dxf>
      <font>
        <strike val="0"/>
        <color rgb="FF00B050"/>
      </font>
    </dxf>
    <dxf>
      <font>
        <strike val="0"/>
        <color rgb="FFFF0000"/>
      </font>
    </dxf>
    <dxf>
      <font>
        <strike val="0"/>
        <color rgb="FF00B050"/>
      </font>
    </dxf>
  </dxfs>
  <tableStyles count="0" defaultTableStyle="TableStyleMedium9"/>
  <colors>
    <mruColors>
      <color rgb="FFC0C0C0"/>
      <color rgb="FF808080"/>
      <color rgb="FFFF9B9B"/>
      <color rgb="FFA6A6A6"/>
      <color rgb="FFFFFFCC"/>
      <color rgb="FFC6EFC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tiff"/></Relationships>
</file>

<file path=xl/drawings/_rels/vmlDrawing1.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1.emf"/><Relationship Id="rId1" Type="http://schemas.openxmlformats.org/officeDocument/2006/relationships/image" Target="../media/image20.emf"/></Relationships>
</file>

<file path=xl/drawings/_rels/vmlDrawing11.vml.rels><?xml version="1.0" encoding="UTF-8" standalone="yes"?>
<Relationships xmlns="http://schemas.openxmlformats.org/package/2006/relationships"><Relationship Id="rId2" Type="http://schemas.openxmlformats.org/officeDocument/2006/relationships/image" Target="../media/image23.emf"/><Relationship Id="rId1" Type="http://schemas.openxmlformats.org/officeDocument/2006/relationships/image" Target="../media/image22.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4.emf"/></Relationships>
</file>

<file path=xl/drawings/_rels/vmlDrawing13.vml.rels><?xml version="1.0" encoding="UTF-8" standalone="yes"?>
<Relationships xmlns="http://schemas.openxmlformats.org/package/2006/relationships"><Relationship Id="rId2" Type="http://schemas.openxmlformats.org/officeDocument/2006/relationships/image" Target="../media/image26.emf"/><Relationship Id="rId1" Type="http://schemas.openxmlformats.org/officeDocument/2006/relationships/image" Target="../media/image25.emf"/></Relationships>
</file>

<file path=xl/drawings/_rels/vmlDrawing14.vml.rels><?xml version="1.0" encoding="UTF-8" standalone="yes"?>
<Relationships xmlns="http://schemas.openxmlformats.org/package/2006/relationships"><Relationship Id="rId3" Type="http://schemas.openxmlformats.org/officeDocument/2006/relationships/image" Target="../media/image29.emf"/><Relationship Id="rId2" Type="http://schemas.openxmlformats.org/officeDocument/2006/relationships/image" Target="../media/image28.emf"/><Relationship Id="rId1" Type="http://schemas.openxmlformats.org/officeDocument/2006/relationships/image" Target="../media/image27.emf"/><Relationship Id="rId4" Type="http://schemas.openxmlformats.org/officeDocument/2006/relationships/image" Target="../media/image30.emf"/></Relationships>
</file>

<file path=xl/drawings/_rels/vmlDrawing15.vml.rels><?xml version="1.0" encoding="UTF-8" standalone="yes"?>
<Relationships xmlns="http://schemas.openxmlformats.org/package/2006/relationships"><Relationship Id="rId3" Type="http://schemas.openxmlformats.org/officeDocument/2006/relationships/image" Target="../media/image33.emf"/><Relationship Id="rId2" Type="http://schemas.openxmlformats.org/officeDocument/2006/relationships/image" Target="../media/image32.emf"/><Relationship Id="rId1" Type="http://schemas.openxmlformats.org/officeDocument/2006/relationships/image" Target="../media/image31.emf"/></Relationships>
</file>

<file path=xl/drawings/_rels/vmlDrawing16.vml.rels><?xml version="1.0" encoding="UTF-8" standalone="yes"?>
<Relationships xmlns="http://schemas.openxmlformats.org/package/2006/relationships"><Relationship Id="rId3" Type="http://schemas.openxmlformats.org/officeDocument/2006/relationships/image" Target="../media/image36.emf"/><Relationship Id="rId2" Type="http://schemas.openxmlformats.org/officeDocument/2006/relationships/image" Target="../media/image35.emf"/><Relationship Id="rId1" Type="http://schemas.openxmlformats.org/officeDocument/2006/relationships/image" Target="../media/image34.emf"/></Relationships>
</file>

<file path=xl/drawings/_rels/vmlDrawing17.vml.rels><?xml version="1.0" encoding="UTF-8" standalone="yes"?>
<Relationships xmlns="http://schemas.openxmlformats.org/package/2006/relationships"><Relationship Id="rId2" Type="http://schemas.openxmlformats.org/officeDocument/2006/relationships/image" Target="../media/image38.emf"/><Relationship Id="rId1" Type="http://schemas.openxmlformats.org/officeDocument/2006/relationships/image" Target="../media/image37.emf"/></Relationships>
</file>

<file path=xl/drawings/_rels/vmlDrawing18.vml.rels><?xml version="1.0" encoding="UTF-8" standalone="yes"?>
<Relationships xmlns="http://schemas.openxmlformats.org/package/2006/relationships"><Relationship Id="rId3" Type="http://schemas.openxmlformats.org/officeDocument/2006/relationships/image" Target="../media/image41.emf"/><Relationship Id="rId2" Type="http://schemas.openxmlformats.org/officeDocument/2006/relationships/image" Target="../media/image40.emf"/><Relationship Id="rId1" Type="http://schemas.openxmlformats.org/officeDocument/2006/relationships/image" Target="../media/image39.emf"/></Relationships>
</file>

<file path=xl/drawings/_rels/vmlDrawing19.vml.rels><?xml version="1.0" encoding="UTF-8" standalone="yes"?>
<Relationships xmlns="http://schemas.openxmlformats.org/package/2006/relationships"><Relationship Id="rId3" Type="http://schemas.openxmlformats.org/officeDocument/2006/relationships/image" Target="../media/image44.emf"/><Relationship Id="rId2" Type="http://schemas.openxmlformats.org/officeDocument/2006/relationships/image" Target="../media/image43.emf"/><Relationship Id="rId1" Type="http://schemas.openxmlformats.org/officeDocument/2006/relationships/image" Target="../media/image4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0.vml.rels><?xml version="1.0" encoding="UTF-8" standalone="yes"?>
<Relationships xmlns="http://schemas.openxmlformats.org/package/2006/relationships"><Relationship Id="rId1" Type="http://schemas.openxmlformats.org/officeDocument/2006/relationships/image" Target="../media/image45.emf"/></Relationships>
</file>

<file path=xl/drawings/_rels/vmlDrawing21.vml.rels><?xml version="1.0" encoding="UTF-8" standalone="yes"?>
<Relationships xmlns="http://schemas.openxmlformats.org/package/2006/relationships"><Relationship Id="rId1" Type="http://schemas.openxmlformats.org/officeDocument/2006/relationships/image" Target="../media/image46.emf"/></Relationships>
</file>

<file path=xl/drawings/_rels/vmlDrawing22.vml.rels><?xml version="1.0" encoding="UTF-8" standalone="yes"?>
<Relationships xmlns="http://schemas.openxmlformats.org/package/2006/relationships"><Relationship Id="rId2" Type="http://schemas.openxmlformats.org/officeDocument/2006/relationships/image" Target="../media/image48.emf"/><Relationship Id="rId1" Type="http://schemas.openxmlformats.org/officeDocument/2006/relationships/image" Target="../media/image47.emf"/></Relationships>
</file>

<file path=xl/drawings/_rels/vmlDrawing23.vml.rels><?xml version="1.0" encoding="UTF-8" standalone="yes"?>
<Relationships xmlns="http://schemas.openxmlformats.org/package/2006/relationships"><Relationship Id="rId2" Type="http://schemas.openxmlformats.org/officeDocument/2006/relationships/image" Target="../media/image50.emf"/><Relationship Id="rId1" Type="http://schemas.openxmlformats.org/officeDocument/2006/relationships/image" Target="../media/image49.emf"/></Relationships>
</file>

<file path=xl/drawings/_rels/vmlDrawing24.vml.rels><?xml version="1.0" encoding="UTF-8" standalone="yes"?>
<Relationships xmlns="http://schemas.openxmlformats.org/package/2006/relationships"><Relationship Id="rId2" Type="http://schemas.openxmlformats.org/officeDocument/2006/relationships/image" Target="../media/image52.emf"/><Relationship Id="rId1" Type="http://schemas.openxmlformats.org/officeDocument/2006/relationships/image" Target="../media/image51.emf"/></Relationships>
</file>

<file path=xl/drawings/_rels/vmlDrawing25.vml.rels><?xml version="1.0" encoding="UTF-8" standalone="yes"?>
<Relationships xmlns="http://schemas.openxmlformats.org/package/2006/relationships"><Relationship Id="rId1" Type="http://schemas.openxmlformats.org/officeDocument/2006/relationships/image" Target="../media/image53.emf"/></Relationships>
</file>

<file path=xl/drawings/_rels/vmlDrawing26.vml.rels><?xml version="1.0" encoding="UTF-8" standalone="yes"?>
<Relationships xmlns="http://schemas.openxmlformats.org/package/2006/relationships"><Relationship Id="rId3" Type="http://schemas.openxmlformats.org/officeDocument/2006/relationships/image" Target="../media/image56.emf"/><Relationship Id="rId2" Type="http://schemas.openxmlformats.org/officeDocument/2006/relationships/image" Target="../media/image55.emf"/><Relationship Id="rId1" Type="http://schemas.openxmlformats.org/officeDocument/2006/relationships/image" Target="../media/image54.emf"/></Relationships>
</file>

<file path=xl/drawings/_rels/vmlDrawing27.vml.rels><?xml version="1.0" encoding="UTF-8" standalone="yes"?>
<Relationships xmlns="http://schemas.openxmlformats.org/package/2006/relationships"><Relationship Id="rId2" Type="http://schemas.openxmlformats.org/officeDocument/2006/relationships/image" Target="../media/image58.emf"/><Relationship Id="rId1" Type="http://schemas.openxmlformats.org/officeDocument/2006/relationships/image" Target="../media/image57.emf"/></Relationships>
</file>

<file path=xl/drawings/_rels/vmlDrawing28.vml.rels><?xml version="1.0" encoding="UTF-8" standalone="yes"?>
<Relationships xmlns="http://schemas.openxmlformats.org/package/2006/relationships"><Relationship Id="rId2" Type="http://schemas.openxmlformats.org/officeDocument/2006/relationships/image" Target="../media/image60.emf"/><Relationship Id="rId1" Type="http://schemas.openxmlformats.org/officeDocument/2006/relationships/image" Target="../media/image59.emf"/></Relationships>
</file>

<file path=xl/drawings/_rels/vmlDrawing29.vml.rels><?xml version="1.0" encoding="UTF-8" standalone="yes"?>
<Relationships xmlns="http://schemas.openxmlformats.org/package/2006/relationships"><Relationship Id="rId2" Type="http://schemas.openxmlformats.org/officeDocument/2006/relationships/image" Target="../media/image62.emf"/><Relationship Id="rId1" Type="http://schemas.openxmlformats.org/officeDocument/2006/relationships/image" Target="../media/image6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30.vml.rels><?xml version="1.0" encoding="UTF-8" standalone="yes"?>
<Relationships xmlns="http://schemas.openxmlformats.org/package/2006/relationships"><Relationship Id="rId3" Type="http://schemas.openxmlformats.org/officeDocument/2006/relationships/image" Target="../media/image65.emf"/><Relationship Id="rId2" Type="http://schemas.openxmlformats.org/officeDocument/2006/relationships/image" Target="../media/image64.emf"/><Relationship Id="rId1" Type="http://schemas.openxmlformats.org/officeDocument/2006/relationships/image" Target="../media/image63.emf"/></Relationships>
</file>

<file path=xl/drawings/_rels/vmlDrawing31.vml.rels><?xml version="1.0" encoding="UTF-8" standalone="yes"?>
<Relationships xmlns="http://schemas.openxmlformats.org/package/2006/relationships"><Relationship Id="rId3" Type="http://schemas.openxmlformats.org/officeDocument/2006/relationships/image" Target="../media/image68.emf"/><Relationship Id="rId2" Type="http://schemas.openxmlformats.org/officeDocument/2006/relationships/image" Target="../media/image67.emf"/><Relationship Id="rId1" Type="http://schemas.openxmlformats.org/officeDocument/2006/relationships/image" Target="../media/image66.emf"/></Relationships>
</file>

<file path=xl/drawings/_rels/vmlDrawing32.vml.rels><?xml version="1.0" encoding="UTF-8" standalone="yes"?>
<Relationships xmlns="http://schemas.openxmlformats.org/package/2006/relationships"><Relationship Id="rId3" Type="http://schemas.openxmlformats.org/officeDocument/2006/relationships/image" Target="../media/image71.emf"/><Relationship Id="rId2" Type="http://schemas.openxmlformats.org/officeDocument/2006/relationships/image" Target="../media/image70.emf"/><Relationship Id="rId1" Type="http://schemas.openxmlformats.org/officeDocument/2006/relationships/image" Target="../media/image69.emf"/><Relationship Id="rId4" Type="http://schemas.openxmlformats.org/officeDocument/2006/relationships/image" Target="../media/image72.emf"/></Relationships>
</file>

<file path=xl/drawings/_rels/vmlDrawing33.vml.rels><?xml version="1.0" encoding="UTF-8" standalone="yes"?>
<Relationships xmlns="http://schemas.openxmlformats.org/package/2006/relationships"><Relationship Id="rId3" Type="http://schemas.openxmlformats.org/officeDocument/2006/relationships/image" Target="../media/image75.emf"/><Relationship Id="rId2" Type="http://schemas.openxmlformats.org/officeDocument/2006/relationships/image" Target="../media/image74.emf"/><Relationship Id="rId1" Type="http://schemas.openxmlformats.org/officeDocument/2006/relationships/image" Target="../media/image73.emf"/><Relationship Id="rId4" Type="http://schemas.openxmlformats.org/officeDocument/2006/relationships/image" Target="../media/image76.emf"/></Relationships>
</file>

<file path=xl/drawings/_rels/vmlDrawing34.vml.rels><?xml version="1.0" encoding="UTF-8" standalone="yes"?>
<Relationships xmlns="http://schemas.openxmlformats.org/package/2006/relationships"><Relationship Id="rId2" Type="http://schemas.openxmlformats.org/officeDocument/2006/relationships/image" Target="../media/image78.emf"/><Relationship Id="rId1" Type="http://schemas.openxmlformats.org/officeDocument/2006/relationships/image" Target="../media/image77.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7.v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vmlDrawing8.vml.rels><?xml version="1.0" encoding="UTF-8" standalone="yes"?>
<Relationships xmlns="http://schemas.openxmlformats.org/package/2006/relationships"><Relationship Id="rId2" Type="http://schemas.openxmlformats.org/officeDocument/2006/relationships/image" Target="../media/image17.emf"/><Relationship Id="rId1" Type="http://schemas.openxmlformats.org/officeDocument/2006/relationships/image" Target="../media/image16.emf"/></Relationships>
</file>

<file path=xl/drawings/_rels/vmlDrawing9.vml.rels><?xml version="1.0" encoding="UTF-8" standalone="yes"?>
<Relationships xmlns="http://schemas.openxmlformats.org/package/2006/relationships"><Relationship Id="rId2" Type="http://schemas.openxmlformats.org/officeDocument/2006/relationships/image" Target="../media/image19.emf"/><Relationship Id="rId1"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xdr:twoCellAnchor editAs="absolute">
    <xdr:from>
      <xdr:col>6</xdr:col>
      <xdr:colOff>282271</xdr:colOff>
      <xdr:row>0</xdr:row>
      <xdr:rowOff>90644</xdr:rowOff>
    </xdr:from>
    <xdr:to>
      <xdr:col>9</xdr:col>
      <xdr:colOff>6847</xdr:colOff>
      <xdr:row>0</xdr:row>
      <xdr:rowOff>90644</xdr:rowOff>
    </xdr:to>
    <xdr:pic>
      <xdr:nvPicPr>
        <xdr:cNvPr id="4" name="Immagine 3"/>
        <xdr:cNvPicPr>
          <a:picLocks noChangeArrowheads="1"/>
        </xdr:cNvPicPr>
      </xdr:nvPicPr>
      <xdr:blipFill>
        <a:blip xmlns:r="http://schemas.openxmlformats.org/officeDocument/2006/relationships" r:embed="rId1" cstate="print"/>
        <a:srcRect/>
        <a:stretch>
          <a:fillRect/>
        </a:stretch>
      </xdr:blipFill>
      <xdr:spPr bwMode="auto">
        <a:xfrm>
          <a:off x="3017851" y="142460"/>
          <a:ext cx="1375576" cy="312420"/>
        </a:xfrm>
        <a:prstGeom prst="rect">
          <a:avLst/>
        </a:prstGeom>
        <a:noFill/>
        <a:ln w="9525">
          <a:noFill/>
          <a:round/>
          <a:headEnd/>
          <a:tailEnd/>
        </a:ln>
      </xdr:spPr>
    </xdr:pic>
    <xdr:clientData/>
  </xdr:twoCellAnchor>
  <xdr:twoCellAnchor editAs="absolute">
    <xdr:from>
      <xdr:col>6</xdr:col>
      <xdr:colOff>161925</xdr:colOff>
      <xdr:row>0</xdr:row>
      <xdr:rowOff>152400</xdr:rowOff>
    </xdr:from>
    <xdr:to>
      <xdr:col>8</xdr:col>
      <xdr:colOff>438951</xdr:colOff>
      <xdr:row>0</xdr:row>
      <xdr:rowOff>464820</xdr:rowOff>
    </xdr:to>
    <xdr:pic>
      <xdr:nvPicPr>
        <xdr:cNvPr id="5" name="Immagine 4"/>
        <xdr:cNvPicPr>
          <a:picLocks noChangeArrowheads="1"/>
        </xdr:cNvPicPr>
      </xdr:nvPicPr>
      <xdr:blipFill>
        <a:blip xmlns:r="http://schemas.openxmlformats.org/officeDocument/2006/relationships" r:embed="rId1" cstate="print"/>
        <a:srcRect/>
        <a:stretch>
          <a:fillRect/>
        </a:stretch>
      </xdr:blipFill>
      <xdr:spPr bwMode="auto">
        <a:xfrm>
          <a:off x="2809875" y="152400"/>
          <a:ext cx="1334301" cy="312420"/>
        </a:xfrm>
        <a:prstGeom prst="rect">
          <a:avLst/>
        </a:prstGeom>
        <a:noFill/>
        <a:ln w="9525">
          <a:noFill/>
          <a:round/>
          <a:headEnd/>
          <a:tailEnd/>
        </a:ln>
      </xdr:spPr>
    </xdr:pic>
    <xdr:clientData/>
  </xdr:twoCellAnchor>
  <xdr:twoCellAnchor editAs="oneCell">
    <xdr:from>
      <xdr:col>5</xdr:col>
      <xdr:colOff>9525</xdr:colOff>
      <xdr:row>0</xdr:row>
      <xdr:rowOff>66675</xdr:rowOff>
    </xdr:from>
    <xdr:to>
      <xdr:col>5</xdr:col>
      <xdr:colOff>288644</xdr:colOff>
      <xdr:row>0</xdr:row>
      <xdr:rowOff>542925</xdr:rowOff>
    </xdr:to>
    <xdr:pic>
      <xdr:nvPicPr>
        <xdr:cNvPr id="6" name="Immagine 5" descr="logo_rp2.tif"/>
        <xdr:cNvPicPr>
          <a:picLocks noChangeAspect="1"/>
        </xdr:cNvPicPr>
      </xdr:nvPicPr>
      <xdr:blipFill>
        <a:blip xmlns:r="http://schemas.openxmlformats.org/officeDocument/2006/relationships" r:embed="rId2"/>
        <a:stretch>
          <a:fillRect/>
        </a:stretch>
      </xdr:blipFill>
      <xdr:spPr>
        <a:xfrm>
          <a:off x="2152650" y="66675"/>
          <a:ext cx="279119" cy="4762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67318</xdr:colOff>
          <xdr:row>32</xdr:row>
          <xdr:rowOff>67318</xdr:rowOff>
        </xdr:from>
        <xdr:to>
          <xdr:col>7</xdr:col>
          <xdr:colOff>656348</xdr:colOff>
          <xdr:row>50</xdr:row>
          <xdr:rowOff>16829</xdr:rowOff>
        </xdr:to>
        <xdr:sp macro="" textlink="">
          <xdr:nvSpPr>
            <xdr:cNvPr id="171010" name="Object 2" hidden="1">
              <a:extLst>
                <a:ext uri="{63B3BB69-23CF-44E3-9099-C40C66FF867C}">
                  <a14:compatExt spid="_x0000_s171010"/>
                </a:ext>
              </a:extLst>
            </xdr:cNvPr>
            <xdr:cNvSpPr/>
          </xdr:nvSpPr>
          <xdr:spPr>
            <a:xfrm>
              <a:off x="0" y="0"/>
              <a:ext cx="0" cy="0"/>
            </a:xfrm>
            <a:prstGeom prst="rect">
              <a:avLst/>
            </a:prstGeom>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44879</xdr:colOff>
          <xdr:row>32</xdr:row>
          <xdr:rowOff>16829</xdr:rowOff>
        </xdr:from>
        <xdr:to>
          <xdr:col>7</xdr:col>
          <xdr:colOff>667568</xdr:colOff>
          <xdr:row>58</xdr:row>
          <xdr:rowOff>67318</xdr:rowOff>
        </xdr:to>
        <xdr:sp macro="" textlink="">
          <xdr:nvSpPr>
            <xdr:cNvPr id="172034" name="Object 2" hidden="1">
              <a:extLst>
                <a:ext uri="{63B3BB69-23CF-44E3-9099-C40C66FF867C}">
                  <a14:compatExt spid="_x0000_s172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28049</xdr:colOff>
          <xdr:row>59</xdr:row>
          <xdr:rowOff>106587</xdr:rowOff>
        </xdr:from>
        <xdr:to>
          <xdr:col>7</xdr:col>
          <xdr:colOff>656348</xdr:colOff>
          <xdr:row>69</xdr:row>
          <xdr:rowOff>16829</xdr:rowOff>
        </xdr:to>
        <xdr:sp macro="" textlink="">
          <xdr:nvSpPr>
            <xdr:cNvPr id="172035" name="Object 3" hidden="1">
              <a:extLst>
                <a:ext uri="{63B3BB69-23CF-44E3-9099-C40C66FF867C}">
                  <a14:compatExt spid="_x0000_s172035"/>
                </a:ext>
              </a:extLst>
            </xdr:cNvPr>
            <xdr:cNvSpPr/>
          </xdr:nvSpPr>
          <xdr:spPr>
            <a:xfrm>
              <a:off x="0" y="0"/>
              <a:ext cx="0" cy="0"/>
            </a:xfrm>
            <a:prstGeom prst="rect">
              <a:avLst/>
            </a:prstGeom>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67318</xdr:colOff>
          <xdr:row>32</xdr:row>
          <xdr:rowOff>56098</xdr:rowOff>
        </xdr:from>
        <xdr:to>
          <xdr:col>7</xdr:col>
          <xdr:colOff>656348</xdr:colOff>
          <xdr:row>55</xdr:row>
          <xdr:rowOff>95367</xdr:rowOff>
        </xdr:to>
        <xdr:sp macro="" textlink="">
          <xdr:nvSpPr>
            <xdr:cNvPr id="13316" name="Object 4" hidden="1">
              <a:extLst>
                <a:ext uri="{63B3BB69-23CF-44E3-9099-C40C66FF867C}">
                  <a14:compatExt spid="_x0000_s13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56098</xdr:colOff>
          <xdr:row>56</xdr:row>
          <xdr:rowOff>95367</xdr:rowOff>
        </xdr:from>
        <xdr:to>
          <xdr:col>7</xdr:col>
          <xdr:colOff>617080</xdr:colOff>
          <xdr:row>64</xdr:row>
          <xdr:rowOff>112196</xdr:rowOff>
        </xdr:to>
        <xdr:sp macro="" textlink="">
          <xdr:nvSpPr>
            <xdr:cNvPr id="13317" name="Object 5" hidden="1">
              <a:extLst>
                <a:ext uri="{63B3BB69-23CF-44E3-9099-C40C66FF867C}">
                  <a14:compatExt spid="_x0000_s13317"/>
                </a:ext>
              </a:extLst>
            </xdr:cNvPr>
            <xdr:cNvSpPr/>
          </xdr:nvSpPr>
          <xdr:spPr>
            <a:xfrm>
              <a:off x="0" y="0"/>
              <a:ext cx="0" cy="0"/>
            </a:xfrm>
            <a:prstGeom prst="rect">
              <a:avLst/>
            </a:prstGeom>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44879</xdr:colOff>
          <xdr:row>31</xdr:row>
          <xdr:rowOff>0</xdr:rowOff>
        </xdr:from>
        <xdr:to>
          <xdr:col>7</xdr:col>
          <xdr:colOff>678788</xdr:colOff>
          <xdr:row>57</xdr:row>
          <xdr:rowOff>112196</xdr:rowOff>
        </xdr:to>
        <xdr:sp macro="" textlink="">
          <xdr:nvSpPr>
            <xdr:cNvPr id="14339" name="Object 3" hidden="1">
              <a:extLst>
                <a:ext uri="{63B3BB69-23CF-44E3-9099-C40C66FF867C}">
                  <a14:compatExt spid="_x0000_s14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28049</xdr:colOff>
          <xdr:row>65</xdr:row>
          <xdr:rowOff>67318</xdr:rowOff>
        </xdr:from>
        <xdr:to>
          <xdr:col>7</xdr:col>
          <xdr:colOff>678788</xdr:colOff>
          <xdr:row>90</xdr:row>
          <xdr:rowOff>106587</xdr:rowOff>
        </xdr:to>
        <xdr:sp macro="" textlink="">
          <xdr:nvSpPr>
            <xdr:cNvPr id="14340" name="Object 4" hidden="1">
              <a:extLst>
                <a:ext uri="{63B3BB69-23CF-44E3-9099-C40C66FF867C}">
                  <a14:compatExt spid="_x0000_s14340"/>
                </a:ext>
              </a:extLst>
            </xdr:cNvPr>
            <xdr:cNvSpPr/>
          </xdr:nvSpPr>
          <xdr:spPr>
            <a:xfrm>
              <a:off x="0" y="0"/>
              <a:ext cx="0" cy="0"/>
            </a:xfrm>
            <a:prstGeom prst="rect">
              <a:avLst/>
            </a:prstGeom>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56098</xdr:colOff>
          <xdr:row>31</xdr:row>
          <xdr:rowOff>56098</xdr:rowOff>
        </xdr:from>
        <xdr:to>
          <xdr:col>7</xdr:col>
          <xdr:colOff>656348</xdr:colOff>
          <xdr:row>48</xdr:row>
          <xdr:rowOff>28049</xdr:rowOff>
        </xdr:to>
        <xdr:sp macro="" textlink="">
          <xdr:nvSpPr>
            <xdr:cNvPr id="15364" name="Object 4" hidden="1">
              <a:extLst>
                <a:ext uri="{63B3BB69-23CF-44E3-9099-C40C66FF867C}">
                  <a14:compatExt spid="_x0000_s15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44879</xdr:colOff>
          <xdr:row>58</xdr:row>
          <xdr:rowOff>78537</xdr:rowOff>
        </xdr:from>
        <xdr:to>
          <xdr:col>7</xdr:col>
          <xdr:colOff>656348</xdr:colOff>
          <xdr:row>91</xdr:row>
          <xdr:rowOff>162685</xdr:rowOff>
        </xdr:to>
        <xdr:sp macro="" textlink="">
          <xdr:nvSpPr>
            <xdr:cNvPr id="15365" name="Object 5" hidden="1">
              <a:extLst>
                <a:ext uri="{63B3BB69-23CF-44E3-9099-C40C66FF867C}">
                  <a14:compatExt spid="_x0000_s15365"/>
                </a:ext>
              </a:extLst>
            </xdr:cNvPr>
            <xdr:cNvSpPr/>
          </xdr:nvSpPr>
          <xdr:spPr>
            <a:xfrm>
              <a:off x="0" y="0"/>
              <a:ext cx="0" cy="0"/>
            </a:xfrm>
            <a:prstGeom prst="rect">
              <a:avLst/>
            </a:prstGeom>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56098</xdr:colOff>
          <xdr:row>32</xdr:row>
          <xdr:rowOff>0</xdr:rowOff>
        </xdr:from>
        <xdr:to>
          <xdr:col>7</xdr:col>
          <xdr:colOff>678788</xdr:colOff>
          <xdr:row>50</xdr:row>
          <xdr:rowOff>123416</xdr:rowOff>
        </xdr:to>
        <xdr:sp macro="" textlink="">
          <xdr:nvSpPr>
            <xdr:cNvPr id="16387" name="Object 3" hidden="1">
              <a:extLst>
                <a:ext uri="{63B3BB69-23CF-44E3-9099-C40C66FF867C}">
                  <a14:compatExt spid="_x0000_s16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44879</xdr:colOff>
          <xdr:row>52</xdr:row>
          <xdr:rowOff>123416</xdr:rowOff>
        </xdr:from>
        <xdr:to>
          <xdr:col>7</xdr:col>
          <xdr:colOff>695617</xdr:colOff>
          <xdr:row>59</xdr:row>
          <xdr:rowOff>0</xdr:rowOff>
        </xdr:to>
        <xdr:sp macro="" textlink="">
          <xdr:nvSpPr>
            <xdr:cNvPr id="16388" name="Object 4" hidden="1">
              <a:extLst>
                <a:ext uri="{63B3BB69-23CF-44E3-9099-C40C66FF867C}">
                  <a14:compatExt spid="_x0000_s16388"/>
                </a:ext>
              </a:extLst>
            </xdr:cNvPr>
            <xdr:cNvSpPr/>
          </xdr:nvSpPr>
          <xdr:spPr>
            <a:xfrm>
              <a:off x="0" y="0"/>
              <a:ext cx="0" cy="0"/>
            </a:xfrm>
            <a:prstGeom prst="rect">
              <a:avLst/>
            </a:prstGeom>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44879</xdr:colOff>
          <xdr:row>32</xdr:row>
          <xdr:rowOff>84147</xdr:rowOff>
        </xdr:from>
        <xdr:to>
          <xdr:col>7</xdr:col>
          <xdr:colOff>656348</xdr:colOff>
          <xdr:row>47</xdr:row>
          <xdr:rowOff>151465</xdr:rowOff>
        </xdr:to>
        <xdr:sp macro="" textlink="">
          <xdr:nvSpPr>
            <xdr:cNvPr id="17413" name="Object 5" hidden="1">
              <a:extLst>
                <a:ext uri="{63B3BB69-23CF-44E3-9099-C40C66FF867C}">
                  <a14:compatExt spid="_x0000_s17413"/>
                </a:ext>
              </a:extLst>
            </xdr:cNvPr>
            <xdr:cNvSpPr/>
          </xdr:nvSpPr>
          <xdr:spPr>
            <a:xfrm>
              <a:off x="0" y="0"/>
              <a:ext cx="0" cy="0"/>
            </a:xfrm>
            <a:prstGeom prst="rect">
              <a:avLst/>
            </a:prstGeom>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67318</xdr:colOff>
          <xdr:row>31</xdr:row>
          <xdr:rowOff>44879</xdr:rowOff>
        </xdr:from>
        <xdr:to>
          <xdr:col>7</xdr:col>
          <xdr:colOff>684398</xdr:colOff>
          <xdr:row>58</xdr:row>
          <xdr:rowOff>11220</xdr:rowOff>
        </xdr:to>
        <xdr:sp macro="" textlink="">
          <xdr:nvSpPr>
            <xdr:cNvPr id="178177" name="Object 1" hidden="1">
              <a:extLst>
                <a:ext uri="{63B3BB69-23CF-44E3-9099-C40C66FF867C}">
                  <a14:compatExt spid="_x0000_s178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44879</xdr:colOff>
          <xdr:row>59</xdr:row>
          <xdr:rowOff>67318</xdr:rowOff>
        </xdr:from>
        <xdr:to>
          <xdr:col>7</xdr:col>
          <xdr:colOff>639519</xdr:colOff>
          <xdr:row>102</xdr:row>
          <xdr:rowOff>28049</xdr:rowOff>
        </xdr:to>
        <xdr:sp macro="" textlink="">
          <xdr:nvSpPr>
            <xdr:cNvPr id="178178" name="Object 2" hidden="1">
              <a:extLst>
                <a:ext uri="{63B3BB69-23CF-44E3-9099-C40C66FF867C}">
                  <a14:compatExt spid="_x0000_s178178"/>
                </a:ext>
              </a:extLst>
            </xdr:cNvPr>
            <xdr:cNvSpPr/>
          </xdr:nvSpPr>
          <xdr:spPr>
            <a:xfrm>
              <a:off x="0" y="0"/>
              <a:ext cx="0" cy="0"/>
            </a:xfrm>
            <a:prstGeom prst="rect">
              <a:avLst/>
            </a:prstGeom>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28049</xdr:colOff>
          <xdr:row>33</xdr:row>
          <xdr:rowOff>39269</xdr:rowOff>
        </xdr:from>
        <xdr:to>
          <xdr:col>7</xdr:col>
          <xdr:colOff>611470</xdr:colOff>
          <xdr:row>53</xdr:row>
          <xdr:rowOff>151465</xdr:rowOff>
        </xdr:to>
        <xdr:sp macro="" textlink="">
          <xdr:nvSpPr>
            <xdr:cNvPr id="179201" name="Object 1" hidden="1">
              <a:extLst>
                <a:ext uri="{63B3BB69-23CF-44E3-9099-C40C66FF867C}">
                  <a14:compatExt spid="_x0000_s1792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39269</xdr:colOff>
          <xdr:row>56</xdr:row>
          <xdr:rowOff>106587</xdr:rowOff>
        </xdr:from>
        <xdr:to>
          <xdr:col>7</xdr:col>
          <xdr:colOff>678788</xdr:colOff>
          <xdr:row>105</xdr:row>
          <xdr:rowOff>140245</xdr:rowOff>
        </xdr:to>
        <xdr:sp macro="" textlink="">
          <xdr:nvSpPr>
            <xdr:cNvPr id="179204" name="Object 4" hidden="1">
              <a:extLst>
                <a:ext uri="{63B3BB69-23CF-44E3-9099-C40C66FF867C}">
                  <a14:compatExt spid="_x0000_s1792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44879</xdr:colOff>
          <xdr:row>107</xdr:row>
          <xdr:rowOff>78537</xdr:rowOff>
        </xdr:from>
        <xdr:to>
          <xdr:col>7</xdr:col>
          <xdr:colOff>639519</xdr:colOff>
          <xdr:row>158</xdr:row>
          <xdr:rowOff>140245</xdr:rowOff>
        </xdr:to>
        <xdr:sp macro="" textlink="">
          <xdr:nvSpPr>
            <xdr:cNvPr id="179205" name="Object 5" hidden="1">
              <a:extLst>
                <a:ext uri="{63B3BB69-23CF-44E3-9099-C40C66FF867C}">
                  <a14:compatExt spid="_x0000_s1792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56098</xdr:colOff>
          <xdr:row>159</xdr:row>
          <xdr:rowOff>106587</xdr:rowOff>
        </xdr:from>
        <xdr:to>
          <xdr:col>7</xdr:col>
          <xdr:colOff>628299</xdr:colOff>
          <xdr:row>169</xdr:row>
          <xdr:rowOff>56098</xdr:rowOff>
        </xdr:to>
        <xdr:sp macro="" textlink="">
          <xdr:nvSpPr>
            <xdr:cNvPr id="179209" name="Object 9" hidden="1">
              <a:extLst>
                <a:ext uri="{63B3BB69-23CF-44E3-9099-C40C66FF867C}">
                  <a14:compatExt spid="_x0000_s179209"/>
                </a:ext>
              </a:extLst>
            </xdr:cNvPr>
            <xdr:cNvSpPr/>
          </xdr:nvSpPr>
          <xdr:spPr>
            <a:xfrm>
              <a:off x="0" y="0"/>
              <a:ext cx="0" cy="0"/>
            </a:xfrm>
            <a:prstGeom prst="rect">
              <a:avLst/>
            </a:prstGeom>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39269</xdr:colOff>
          <xdr:row>31</xdr:row>
          <xdr:rowOff>28049</xdr:rowOff>
        </xdr:from>
        <xdr:to>
          <xdr:col>7</xdr:col>
          <xdr:colOff>678788</xdr:colOff>
          <xdr:row>59</xdr:row>
          <xdr:rowOff>162685</xdr:rowOff>
        </xdr:to>
        <xdr:sp macro="" textlink="">
          <xdr:nvSpPr>
            <xdr:cNvPr id="180225" name="Object 1" hidden="1">
              <a:extLst>
                <a:ext uri="{63B3BB69-23CF-44E3-9099-C40C66FF867C}">
                  <a14:compatExt spid="_x0000_s1802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44879</xdr:colOff>
          <xdr:row>60</xdr:row>
          <xdr:rowOff>56098</xdr:rowOff>
        </xdr:from>
        <xdr:to>
          <xdr:col>7</xdr:col>
          <xdr:colOff>628299</xdr:colOff>
          <xdr:row>110</xdr:row>
          <xdr:rowOff>106587</xdr:rowOff>
        </xdr:to>
        <xdr:sp macro="" textlink="">
          <xdr:nvSpPr>
            <xdr:cNvPr id="180227" name="Object 3" hidden="1">
              <a:extLst>
                <a:ext uri="{63B3BB69-23CF-44E3-9099-C40C66FF867C}">
                  <a14:compatExt spid="_x0000_s1802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44879</xdr:colOff>
          <xdr:row>112</xdr:row>
          <xdr:rowOff>112196</xdr:rowOff>
        </xdr:from>
        <xdr:to>
          <xdr:col>7</xdr:col>
          <xdr:colOff>617080</xdr:colOff>
          <xdr:row>124</xdr:row>
          <xdr:rowOff>11220</xdr:rowOff>
        </xdr:to>
        <xdr:sp macro="" textlink="">
          <xdr:nvSpPr>
            <xdr:cNvPr id="180229" name="Object 5" hidden="1">
              <a:extLst>
                <a:ext uri="{63B3BB69-23CF-44E3-9099-C40C66FF867C}">
                  <a14:compatExt spid="_x0000_s180229"/>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83817</xdr:colOff>
      <xdr:row>0</xdr:row>
      <xdr:rowOff>82944</xdr:rowOff>
    </xdr:from>
    <xdr:to>
      <xdr:col>3</xdr:col>
      <xdr:colOff>347146</xdr:colOff>
      <xdr:row>2</xdr:row>
      <xdr:rowOff>3513</xdr:rowOff>
    </xdr:to>
    <xdr:pic>
      <xdr:nvPicPr>
        <xdr:cNvPr id="2" name="Picture 2" descr="puglia v">
          <a:extLst>
            <a:ext uri="{FF2B5EF4-FFF2-40B4-BE49-F238E27FC236}">
              <a16:creationId xmlns=""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5400000">
          <a:off x="570883" y="167377"/>
          <a:ext cx="513840" cy="344973"/>
        </a:xfrm>
        <a:prstGeom prst="rect">
          <a:avLst/>
        </a:prstGeom>
        <a:noFill/>
        <a:ln w="9525">
          <a:noFill/>
          <a:miter lim="800000"/>
          <a:headEnd/>
          <a:tailEnd/>
        </a:ln>
      </xdr:spPr>
    </xdr:pic>
    <xdr:clientData/>
  </xdr:twoCellAnchor>
  <xdr:twoCellAnchor>
    <xdr:from>
      <xdr:col>0</xdr:col>
      <xdr:colOff>30480</xdr:colOff>
      <xdr:row>35</xdr:row>
      <xdr:rowOff>22860</xdr:rowOff>
    </xdr:from>
    <xdr:to>
      <xdr:col>0</xdr:col>
      <xdr:colOff>441960</xdr:colOff>
      <xdr:row>42</xdr:row>
      <xdr:rowOff>30480</xdr:rowOff>
    </xdr:to>
    <xdr:pic>
      <xdr:nvPicPr>
        <xdr:cNvPr id="3" name="Picture 3" descr="itaca v">
          <a:extLst>
            <a:ext uri="{FF2B5EF4-FFF2-40B4-BE49-F238E27FC236}">
              <a16:creationId xmlns=""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0480" y="7267303"/>
          <a:ext cx="302623" cy="1890848"/>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39269</xdr:colOff>
          <xdr:row>31</xdr:row>
          <xdr:rowOff>16829</xdr:rowOff>
        </xdr:from>
        <xdr:to>
          <xdr:col>7</xdr:col>
          <xdr:colOff>678788</xdr:colOff>
          <xdr:row>57</xdr:row>
          <xdr:rowOff>140245</xdr:rowOff>
        </xdr:to>
        <xdr:sp macro="" textlink="">
          <xdr:nvSpPr>
            <xdr:cNvPr id="181249" name="Object 1" hidden="1">
              <a:extLst>
                <a:ext uri="{63B3BB69-23CF-44E3-9099-C40C66FF867C}">
                  <a14:compatExt spid="_x0000_s181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78537</xdr:colOff>
          <xdr:row>59</xdr:row>
          <xdr:rowOff>67318</xdr:rowOff>
        </xdr:from>
        <xdr:to>
          <xdr:col>7</xdr:col>
          <xdr:colOff>656348</xdr:colOff>
          <xdr:row>110</xdr:row>
          <xdr:rowOff>39269</xdr:rowOff>
        </xdr:to>
        <xdr:sp macro="" textlink="">
          <xdr:nvSpPr>
            <xdr:cNvPr id="181250" name="Object 2" hidden="1">
              <a:extLst>
                <a:ext uri="{63B3BB69-23CF-44E3-9099-C40C66FF867C}">
                  <a14:compatExt spid="_x0000_s181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67318</xdr:colOff>
          <xdr:row>113</xdr:row>
          <xdr:rowOff>84147</xdr:rowOff>
        </xdr:from>
        <xdr:to>
          <xdr:col>7</xdr:col>
          <xdr:colOff>645129</xdr:colOff>
          <xdr:row>160</xdr:row>
          <xdr:rowOff>44879</xdr:rowOff>
        </xdr:to>
        <xdr:sp macro="" textlink="">
          <xdr:nvSpPr>
            <xdr:cNvPr id="181253" name="Object 5" hidden="1">
              <a:extLst>
                <a:ext uri="{63B3BB69-23CF-44E3-9099-C40C66FF867C}">
                  <a14:compatExt spid="_x0000_s181253"/>
                </a:ext>
              </a:extLst>
            </xdr:cNvPr>
            <xdr:cNvSpPr/>
          </xdr:nvSpPr>
          <xdr:spPr>
            <a:xfrm>
              <a:off x="0" y="0"/>
              <a:ext cx="0" cy="0"/>
            </a:xfrm>
            <a:prstGeom prst="rect">
              <a:avLst/>
            </a:prstGeom>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44879</xdr:colOff>
          <xdr:row>31</xdr:row>
          <xdr:rowOff>16829</xdr:rowOff>
        </xdr:from>
        <xdr:to>
          <xdr:col>7</xdr:col>
          <xdr:colOff>628299</xdr:colOff>
          <xdr:row>59</xdr:row>
          <xdr:rowOff>78537</xdr:rowOff>
        </xdr:to>
        <xdr:sp macro="" textlink="">
          <xdr:nvSpPr>
            <xdr:cNvPr id="182273" name="Object 1" hidden="1">
              <a:extLst>
                <a:ext uri="{63B3BB69-23CF-44E3-9099-C40C66FF867C}">
                  <a14:compatExt spid="_x0000_s182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44879</xdr:colOff>
          <xdr:row>62</xdr:row>
          <xdr:rowOff>78537</xdr:rowOff>
        </xdr:from>
        <xdr:to>
          <xdr:col>7</xdr:col>
          <xdr:colOff>639519</xdr:colOff>
          <xdr:row>77</xdr:row>
          <xdr:rowOff>28049</xdr:rowOff>
        </xdr:to>
        <xdr:sp macro="" textlink="">
          <xdr:nvSpPr>
            <xdr:cNvPr id="182274" name="Object 2" hidden="1">
              <a:extLst>
                <a:ext uri="{63B3BB69-23CF-44E3-9099-C40C66FF867C}">
                  <a14:compatExt spid="_x0000_s182274"/>
                </a:ext>
              </a:extLst>
            </xdr:cNvPr>
            <xdr:cNvSpPr/>
          </xdr:nvSpPr>
          <xdr:spPr>
            <a:xfrm>
              <a:off x="0" y="0"/>
              <a:ext cx="0" cy="0"/>
            </a:xfrm>
            <a:prstGeom prst="rect">
              <a:avLst/>
            </a:prstGeom>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67318</xdr:colOff>
          <xdr:row>33</xdr:row>
          <xdr:rowOff>78537</xdr:rowOff>
        </xdr:from>
        <xdr:to>
          <xdr:col>7</xdr:col>
          <xdr:colOff>667568</xdr:colOff>
          <xdr:row>47</xdr:row>
          <xdr:rowOff>112196</xdr:rowOff>
        </xdr:to>
        <xdr:sp macro="" textlink="">
          <xdr:nvSpPr>
            <xdr:cNvPr id="183297" name="Object 1" hidden="1">
              <a:extLst>
                <a:ext uri="{63B3BB69-23CF-44E3-9099-C40C66FF867C}">
                  <a14:compatExt spid="_x0000_s183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44879</xdr:colOff>
          <xdr:row>50</xdr:row>
          <xdr:rowOff>106587</xdr:rowOff>
        </xdr:from>
        <xdr:to>
          <xdr:col>7</xdr:col>
          <xdr:colOff>678788</xdr:colOff>
          <xdr:row>101</xdr:row>
          <xdr:rowOff>95367</xdr:rowOff>
        </xdr:to>
        <xdr:sp macro="" textlink="">
          <xdr:nvSpPr>
            <xdr:cNvPr id="183299" name="Object 3" hidden="1">
              <a:extLst>
                <a:ext uri="{63B3BB69-23CF-44E3-9099-C40C66FF867C}">
                  <a14:compatExt spid="_x0000_s183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56098</xdr:colOff>
          <xdr:row>105</xdr:row>
          <xdr:rowOff>84147</xdr:rowOff>
        </xdr:from>
        <xdr:to>
          <xdr:col>7</xdr:col>
          <xdr:colOff>600250</xdr:colOff>
          <xdr:row>137</xdr:row>
          <xdr:rowOff>140245</xdr:rowOff>
        </xdr:to>
        <xdr:sp macro="" textlink="">
          <xdr:nvSpPr>
            <xdr:cNvPr id="183300" name="Object 4" hidden="1">
              <a:extLst>
                <a:ext uri="{63B3BB69-23CF-44E3-9099-C40C66FF867C}">
                  <a14:compatExt spid="_x0000_s183300"/>
                </a:ext>
              </a:extLst>
            </xdr:cNvPr>
            <xdr:cNvSpPr/>
          </xdr:nvSpPr>
          <xdr:spPr>
            <a:xfrm>
              <a:off x="0" y="0"/>
              <a:ext cx="0" cy="0"/>
            </a:xfrm>
            <a:prstGeom prst="rect">
              <a:avLst/>
            </a:prstGeom>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39269</xdr:colOff>
          <xdr:row>31</xdr:row>
          <xdr:rowOff>28049</xdr:rowOff>
        </xdr:from>
        <xdr:to>
          <xdr:col>7</xdr:col>
          <xdr:colOff>678788</xdr:colOff>
          <xdr:row>56</xdr:row>
          <xdr:rowOff>106587</xdr:rowOff>
        </xdr:to>
        <xdr:sp macro="" textlink="">
          <xdr:nvSpPr>
            <xdr:cNvPr id="21510" name="Object 6" hidden="1">
              <a:extLst>
                <a:ext uri="{63B3BB69-23CF-44E3-9099-C40C66FF867C}">
                  <a14:compatExt spid="_x0000_s215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44879</xdr:colOff>
          <xdr:row>57</xdr:row>
          <xdr:rowOff>28049</xdr:rowOff>
        </xdr:from>
        <xdr:to>
          <xdr:col>7</xdr:col>
          <xdr:colOff>695617</xdr:colOff>
          <xdr:row>104</xdr:row>
          <xdr:rowOff>16829</xdr:rowOff>
        </xdr:to>
        <xdr:sp macro="" textlink="">
          <xdr:nvSpPr>
            <xdr:cNvPr id="21512" name="Object 8" hidden="1">
              <a:extLst>
                <a:ext uri="{63B3BB69-23CF-44E3-9099-C40C66FF867C}">
                  <a14:compatExt spid="_x0000_s215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28049</xdr:colOff>
          <xdr:row>111</xdr:row>
          <xdr:rowOff>44879</xdr:rowOff>
        </xdr:from>
        <xdr:to>
          <xdr:col>7</xdr:col>
          <xdr:colOff>684398</xdr:colOff>
          <xdr:row>152</xdr:row>
          <xdr:rowOff>106587</xdr:rowOff>
        </xdr:to>
        <xdr:sp macro="" textlink="">
          <xdr:nvSpPr>
            <xdr:cNvPr id="21513" name="Object 9" hidden="1">
              <a:extLst>
                <a:ext uri="{63B3BB69-23CF-44E3-9099-C40C66FF867C}">
                  <a14:compatExt spid="_x0000_s21513"/>
                </a:ext>
              </a:extLst>
            </xdr:cNvPr>
            <xdr:cNvSpPr/>
          </xdr:nvSpPr>
          <xdr:spPr>
            <a:xfrm>
              <a:off x="0" y="0"/>
              <a:ext cx="0" cy="0"/>
            </a:xfrm>
            <a:prstGeom prst="rect">
              <a:avLst/>
            </a:prstGeom>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28049</xdr:colOff>
          <xdr:row>31</xdr:row>
          <xdr:rowOff>28049</xdr:rowOff>
        </xdr:from>
        <xdr:to>
          <xdr:col>7</xdr:col>
          <xdr:colOff>695617</xdr:colOff>
          <xdr:row>57</xdr:row>
          <xdr:rowOff>134636</xdr:rowOff>
        </xdr:to>
        <xdr:sp macro="" textlink="">
          <xdr:nvSpPr>
            <xdr:cNvPr id="28675" name="Object 3" hidden="1">
              <a:extLst>
                <a:ext uri="{63B3BB69-23CF-44E3-9099-C40C66FF867C}">
                  <a14:compatExt spid="_x0000_s28675"/>
                </a:ext>
              </a:extLst>
            </xdr:cNvPr>
            <xdr:cNvSpPr/>
          </xdr:nvSpPr>
          <xdr:spPr>
            <a:xfrm>
              <a:off x="0" y="0"/>
              <a:ext cx="0" cy="0"/>
            </a:xfrm>
            <a:prstGeom prst="rect">
              <a:avLst/>
            </a:prstGeom>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39269</xdr:colOff>
          <xdr:row>31</xdr:row>
          <xdr:rowOff>84147</xdr:rowOff>
        </xdr:from>
        <xdr:to>
          <xdr:col>7</xdr:col>
          <xdr:colOff>684398</xdr:colOff>
          <xdr:row>57</xdr:row>
          <xdr:rowOff>134636</xdr:rowOff>
        </xdr:to>
        <xdr:sp macro="" textlink="">
          <xdr:nvSpPr>
            <xdr:cNvPr id="29698" name="Object 2" hidden="1">
              <a:extLst>
                <a:ext uri="{63B3BB69-23CF-44E3-9099-C40C66FF867C}">
                  <a14:compatExt spid="_x0000_s29698"/>
                </a:ext>
              </a:extLst>
            </xdr:cNvPr>
            <xdr:cNvSpPr/>
          </xdr:nvSpPr>
          <xdr:spPr>
            <a:xfrm>
              <a:off x="0" y="0"/>
              <a:ext cx="0" cy="0"/>
            </a:xfrm>
            <a:prstGeom prst="rect">
              <a:avLst/>
            </a:prstGeom>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28049</xdr:colOff>
          <xdr:row>31</xdr:row>
          <xdr:rowOff>78537</xdr:rowOff>
        </xdr:from>
        <xdr:to>
          <xdr:col>7</xdr:col>
          <xdr:colOff>656348</xdr:colOff>
          <xdr:row>57</xdr:row>
          <xdr:rowOff>112196</xdr:rowOff>
        </xdr:to>
        <xdr:sp macro="" textlink="">
          <xdr:nvSpPr>
            <xdr:cNvPr id="30724" name="Object 4" hidden="1">
              <a:extLst>
                <a:ext uri="{63B3BB69-23CF-44E3-9099-C40C66FF867C}">
                  <a14:compatExt spid="_x0000_s307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44879</xdr:colOff>
          <xdr:row>60</xdr:row>
          <xdr:rowOff>84147</xdr:rowOff>
        </xdr:from>
        <xdr:to>
          <xdr:col>7</xdr:col>
          <xdr:colOff>611470</xdr:colOff>
          <xdr:row>68</xdr:row>
          <xdr:rowOff>84147</xdr:rowOff>
        </xdr:to>
        <xdr:sp macro="" textlink="">
          <xdr:nvSpPr>
            <xdr:cNvPr id="30725" name="Object 5" hidden="1">
              <a:extLst>
                <a:ext uri="{63B3BB69-23CF-44E3-9099-C40C66FF867C}">
                  <a14:compatExt spid="_x0000_s30725"/>
                </a:ext>
              </a:extLst>
            </xdr:cNvPr>
            <xdr:cNvSpPr/>
          </xdr:nvSpPr>
          <xdr:spPr>
            <a:xfrm>
              <a:off x="0" y="0"/>
              <a:ext cx="0" cy="0"/>
            </a:xfrm>
            <a:prstGeom prst="rect">
              <a:avLst/>
            </a:prstGeom>
          </xdr:spPr>
        </xdr:sp>
        <xdr:clientData/>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39269</xdr:colOff>
          <xdr:row>32</xdr:row>
          <xdr:rowOff>39269</xdr:rowOff>
        </xdr:from>
        <xdr:to>
          <xdr:col>7</xdr:col>
          <xdr:colOff>695617</xdr:colOff>
          <xdr:row>58</xdr:row>
          <xdr:rowOff>151465</xdr:rowOff>
        </xdr:to>
        <xdr:sp macro="" textlink="">
          <xdr:nvSpPr>
            <xdr:cNvPr id="31746" name="Object 2" hidden="1">
              <a:extLst>
                <a:ext uri="{63B3BB69-23CF-44E3-9099-C40C66FF867C}">
                  <a14:compatExt spid="_x0000_s317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39269</xdr:colOff>
          <xdr:row>59</xdr:row>
          <xdr:rowOff>44879</xdr:rowOff>
        </xdr:from>
        <xdr:to>
          <xdr:col>7</xdr:col>
          <xdr:colOff>684398</xdr:colOff>
          <xdr:row>67</xdr:row>
          <xdr:rowOff>84147</xdr:rowOff>
        </xdr:to>
        <xdr:sp macro="" textlink="">
          <xdr:nvSpPr>
            <xdr:cNvPr id="31747" name="Object 3" hidden="1">
              <a:extLst>
                <a:ext uri="{63B3BB69-23CF-44E3-9099-C40C66FF867C}">
                  <a14:compatExt spid="_x0000_s31747"/>
                </a:ext>
              </a:extLst>
            </xdr:cNvPr>
            <xdr:cNvSpPr/>
          </xdr:nvSpPr>
          <xdr:spPr>
            <a:xfrm>
              <a:off x="0" y="0"/>
              <a:ext cx="0" cy="0"/>
            </a:xfrm>
            <a:prstGeom prst="rect">
              <a:avLst/>
            </a:prstGeom>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44879</xdr:colOff>
          <xdr:row>31</xdr:row>
          <xdr:rowOff>39269</xdr:rowOff>
        </xdr:from>
        <xdr:to>
          <xdr:col>7</xdr:col>
          <xdr:colOff>667568</xdr:colOff>
          <xdr:row>55</xdr:row>
          <xdr:rowOff>140245</xdr:rowOff>
        </xdr:to>
        <xdr:sp macro="" textlink="">
          <xdr:nvSpPr>
            <xdr:cNvPr id="33796" name="Object 4" hidden="1">
              <a:extLst>
                <a:ext uri="{63B3BB69-23CF-44E3-9099-C40C66FF867C}">
                  <a14:compatExt spid="_x0000_s337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44879</xdr:colOff>
          <xdr:row>57</xdr:row>
          <xdr:rowOff>123416</xdr:rowOff>
        </xdr:from>
        <xdr:to>
          <xdr:col>7</xdr:col>
          <xdr:colOff>645129</xdr:colOff>
          <xdr:row>69</xdr:row>
          <xdr:rowOff>56098</xdr:rowOff>
        </xdr:to>
        <xdr:sp macro="" textlink="">
          <xdr:nvSpPr>
            <xdr:cNvPr id="33797" name="Object 5" hidden="1">
              <a:extLst>
                <a:ext uri="{63B3BB69-23CF-44E3-9099-C40C66FF867C}">
                  <a14:compatExt spid="_x0000_s33797"/>
                </a:ext>
              </a:extLst>
            </xdr:cNvPr>
            <xdr:cNvSpPr/>
          </xdr:nvSpPr>
          <xdr:spPr>
            <a:xfrm>
              <a:off x="0" y="0"/>
              <a:ext cx="0" cy="0"/>
            </a:xfrm>
            <a:prstGeom prst="rect">
              <a:avLst/>
            </a:prstGeom>
          </xdr:spPr>
        </xdr:sp>
        <xdr:clientData/>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39269</xdr:colOff>
          <xdr:row>31</xdr:row>
          <xdr:rowOff>39269</xdr:rowOff>
        </xdr:from>
        <xdr:to>
          <xdr:col>7</xdr:col>
          <xdr:colOff>678788</xdr:colOff>
          <xdr:row>55</xdr:row>
          <xdr:rowOff>162685</xdr:rowOff>
        </xdr:to>
        <xdr:sp macro="" textlink="">
          <xdr:nvSpPr>
            <xdr:cNvPr id="34819" name="Object 3" hidden="1">
              <a:extLst>
                <a:ext uri="{63B3BB69-23CF-44E3-9099-C40C66FF867C}">
                  <a14:compatExt spid="_x0000_s34819"/>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63791</xdr:colOff>
      <xdr:row>0</xdr:row>
      <xdr:rowOff>66927</xdr:rowOff>
    </xdr:from>
    <xdr:to>
      <xdr:col>3</xdr:col>
      <xdr:colOff>422370</xdr:colOff>
      <xdr:row>2</xdr:row>
      <xdr:rowOff>18563</xdr:rowOff>
    </xdr:to>
    <xdr:pic>
      <xdr:nvPicPr>
        <xdr:cNvPr id="2" name="Picture 2" descr="puglia v">
          <a:extLst>
            <a:ext uri="{FF2B5EF4-FFF2-40B4-BE49-F238E27FC236}">
              <a16:creationId xmlns=""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5400000">
          <a:off x="623770" y="160091"/>
          <a:ext cx="544907" cy="358579"/>
        </a:xfrm>
        <a:prstGeom prst="rect">
          <a:avLst/>
        </a:prstGeom>
        <a:noFill/>
        <a:ln w="9525">
          <a:noFill/>
          <a:miter lim="800000"/>
          <a:headEnd/>
          <a:tailEnd/>
        </a:ln>
      </xdr:spPr>
    </xdr:pic>
    <xdr:clientData/>
  </xdr:twoCellAnchor>
  <xdr:twoCellAnchor>
    <xdr:from>
      <xdr:col>0</xdr:col>
      <xdr:colOff>30480</xdr:colOff>
      <xdr:row>43</xdr:row>
      <xdr:rowOff>22860</xdr:rowOff>
    </xdr:from>
    <xdr:to>
      <xdr:col>0</xdr:col>
      <xdr:colOff>441960</xdr:colOff>
      <xdr:row>50</xdr:row>
      <xdr:rowOff>30480</xdr:rowOff>
    </xdr:to>
    <xdr:pic>
      <xdr:nvPicPr>
        <xdr:cNvPr id="3" name="Picture 3" descr="itaca v">
          <a:extLst>
            <a:ext uri="{FF2B5EF4-FFF2-40B4-BE49-F238E27FC236}">
              <a16:creationId xmlns=""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0480" y="7860574"/>
          <a:ext cx="302623" cy="1852749"/>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39269</xdr:colOff>
          <xdr:row>41</xdr:row>
          <xdr:rowOff>44879</xdr:rowOff>
        </xdr:from>
        <xdr:to>
          <xdr:col>7</xdr:col>
          <xdr:colOff>678788</xdr:colOff>
          <xdr:row>76</xdr:row>
          <xdr:rowOff>151465</xdr:rowOff>
        </xdr:to>
        <xdr:sp macro="" textlink="">
          <xdr:nvSpPr>
            <xdr:cNvPr id="153608" name="Object 8" hidden="1">
              <a:extLst>
                <a:ext uri="{63B3BB69-23CF-44E3-9099-C40C66FF867C}">
                  <a14:compatExt spid="_x0000_s1536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67318</xdr:colOff>
          <xdr:row>77</xdr:row>
          <xdr:rowOff>28049</xdr:rowOff>
        </xdr:from>
        <xdr:to>
          <xdr:col>7</xdr:col>
          <xdr:colOff>645129</xdr:colOff>
          <xdr:row>284</xdr:row>
          <xdr:rowOff>134636</xdr:rowOff>
        </xdr:to>
        <xdr:sp macro="" textlink="">
          <xdr:nvSpPr>
            <xdr:cNvPr id="153609" name="Object 9" hidden="1">
              <a:extLst>
                <a:ext uri="{63B3BB69-23CF-44E3-9099-C40C66FF867C}">
                  <a14:compatExt spid="_x0000_s1536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78537</xdr:colOff>
          <xdr:row>286</xdr:row>
          <xdr:rowOff>67318</xdr:rowOff>
        </xdr:from>
        <xdr:to>
          <xdr:col>7</xdr:col>
          <xdr:colOff>667568</xdr:colOff>
          <xdr:row>322</xdr:row>
          <xdr:rowOff>56098</xdr:rowOff>
        </xdr:to>
        <xdr:sp macro="" textlink="">
          <xdr:nvSpPr>
            <xdr:cNvPr id="153611" name="Object 11" hidden="1">
              <a:extLst>
                <a:ext uri="{63B3BB69-23CF-44E3-9099-C40C66FF867C}">
                  <a14:compatExt spid="_x0000_s153611"/>
                </a:ext>
              </a:extLst>
            </xdr:cNvPr>
            <xdr:cNvSpPr/>
          </xdr:nvSpPr>
          <xdr:spPr>
            <a:xfrm>
              <a:off x="0" y="0"/>
              <a:ext cx="0" cy="0"/>
            </a:xfrm>
            <a:prstGeom prst="rect">
              <a:avLst/>
            </a:prstGeom>
          </xdr:spPr>
        </xdr:sp>
        <xdr:clientData/>
      </xdr:twoCellAnchor>
    </mc:Choice>
    <mc:Fallback/>
  </mc:AlternateContent>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67318</xdr:colOff>
          <xdr:row>31</xdr:row>
          <xdr:rowOff>16829</xdr:rowOff>
        </xdr:from>
        <xdr:to>
          <xdr:col>7</xdr:col>
          <xdr:colOff>695617</xdr:colOff>
          <xdr:row>62</xdr:row>
          <xdr:rowOff>140245</xdr:rowOff>
        </xdr:to>
        <xdr:sp macro="" textlink="">
          <xdr:nvSpPr>
            <xdr:cNvPr id="200705" name="Object 1" hidden="1">
              <a:extLst>
                <a:ext uri="{63B3BB69-23CF-44E3-9099-C40C66FF867C}">
                  <a14:compatExt spid="_x0000_s2007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56098</xdr:colOff>
          <xdr:row>63</xdr:row>
          <xdr:rowOff>44879</xdr:rowOff>
        </xdr:from>
        <xdr:to>
          <xdr:col>7</xdr:col>
          <xdr:colOff>667568</xdr:colOff>
          <xdr:row>109</xdr:row>
          <xdr:rowOff>134636</xdr:rowOff>
        </xdr:to>
        <xdr:sp macro="" textlink="">
          <xdr:nvSpPr>
            <xdr:cNvPr id="200707" name="Object 3" hidden="1">
              <a:extLst>
                <a:ext uri="{63B3BB69-23CF-44E3-9099-C40C66FF867C}">
                  <a14:compatExt spid="_x0000_s200707"/>
                </a:ext>
              </a:extLst>
            </xdr:cNvPr>
            <xdr:cNvSpPr/>
          </xdr:nvSpPr>
          <xdr:spPr>
            <a:xfrm>
              <a:off x="0" y="0"/>
              <a:ext cx="0" cy="0"/>
            </a:xfrm>
            <a:prstGeom prst="rect">
              <a:avLst/>
            </a:prstGeom>
          </xdr:spPr>
        </xdr:sp>
        <xdr:clientData/>
      </xdr:twoCellAnchor>
    </mc:Choice>
    <mc:Fallback/>
  </mc:AlternateContent>
</xdr:wsDr>
</file>

<file path=xl/drawings/drawing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28049</xdr:colOff>
          <xdr:row>31</xdr:row>
          <xdr:rowOff>39269</xdr:rowOff>
        </xdr:from>
        <xdr:to>
          <xdr:col>7</xdr:col>
          <xdr:colOff>667568</xdr:colOff>
          <xdr:row>58</xdr:row>
          <xdr:rowOff>112196</xdr:rowOff>
        </xdr:to>
        <xdr:sp macro="" textlink="">
          <xdr:nvSpPr>
            <xdr:cNvPr id="201729" name="Object 1" hidden="1">
              <a:extLst>
                <a:ext uri="{63B3BB69-23CF-44E3-9099-C40C66FF867C}">
                  <a14:compatExt spid="_x0000_s2017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67318</xdr:colOff>
          <xdr:row>60</xdr:row>
          <xdr:rowOff>95367</xdr:rowOff>
        </xdr:from>
        <xdr:to>
          <xdr:col>7</xdr:col>
          <xdr:colOff>617080</xdr:colOff>
          <xdr:row>97</xdr:row>
          <xdr:rowOff>28049</xdr:rowOff>
        </xdr:to>
        <xdr:sp macro="" textlink="">
          <xdr:nvSpPr>
            <xdr:cNvPr id="201730" name="Object 2" hidden="1">
              <a:extLst>
                <a:ext uri="{63B3BB69-23CF-44E3-9099-C40C66FF867C}">
                  <a14:compatExt spid="_x0000_s201730"/>
                </a:ext>
              </a:extLst>
            </xdr:cNvPr>
            <xdr:cNvSpPr/>
          </xdr:nvSpPr>
          <xdr:spPr>
            <a:xfrm>
              <a:off x="0" y="0"/>
              <a:ext cx="0" cy="0"/>
            </a:xfrm>
            <a:prstGeom prst="rect">
              <a:avLst/>
            </a:prstGeom>
          </xdr:spPr>
        </xdr:sp>
        <xdr:clientData/>
      </xdr:twoCellAnchor>
    </mc:Choice>
    <mc:Fallback/>
  </mc:AlternateContent>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39269</xdr:colOff>
          <xdr:row>34</xdr:row>
          <xdr:rowOff>67318</xdr:rowOff>
        </xdr:from>
        <xdr:to>
          <xdr:col>7</xdr:col>
          <xdr:colOff>645129</xdr:colOff>
          <xdr:row>52</xdr:row>
          <xdr:rowOff>134636</xdr:rowOff>
        </xdr:to>
        <xdr:sp macro="" textlink="">
          <xdr:nvSpPr>
            <xdr:cNvPr id="202753" name="Object 1" hidden="1">
              <a:extLst>
                <a:ext uri="{63B3BB69-23CF-44E3-9099-C40C66FF867C}">
                  <a14:compatExt spid="_x0000_s2027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56098</xdr:colOff>
          <xdr:row>54</xdr:row>
          <xdr:rowOff>95367</xdr:rowOff>
        </xdr:from>
        <xdr:to>
          <xdr:col>7</xdr:col>
          <xdr:colOff>617080</xdr:colOff>
          <xdr:row>98</xdr:row>
          <xdr:rowOff>151465</xdr:rowOff>
        </xdr:to>
        <xdr:sp macro="" textlink="">
          <xdr:nvSpPr>
            <xdr:cNvPr id="202755" name="Object 3" hidden="1">
              <a:extLst>
                <a:ext uri="{63B3BB69-23CF-44E3-9099-C40C66FF867C}">
                  <a14:compatExt spid="_x0000_s202755"/>
                </a:ext>
              </a:extLst>
            </xdr:cNvPr>
            <xdr:cNvSpPr/>
          </xdr:nvSpPr>
          <xdr:spPr>
            <a:xfrm>
              <a:off x="0" y="0"/>
              <a:ext cx="0" cy="0"/>
            </a:xfrm>
            <a:prstGeom prst="rect">
              <a:avLst/>
            </a:prstGeom>
          </xdr:spPr>
        </xdr:sp>
        <xdr:clientData/>
      </xdr:twoCellAnchor>
    </mc:Choice>
    <mc:Fallback/>
  </mc:AlternateContent>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39269</xdr:colOff>
          <xdr:row>31</xdr:row>
          <xdr:rowOff>44879</xdr:rowOff>
        </xdr:from>
        <xdr:to>
          <xdr:col>7</xdr:col>
          <xdr:colOff>656348</xdr:colOff>
          <xdr:row>56</xdr:row>
          <xdr:rowOff>67318</xdr:rowOff>
        </xdr:to>
        <xdr:sp macro="" textlink="">
          <xdr:nvSpPr>
            <xdr:cNvPr id="203777" name="Object 1" hidden="1">
              <a:extLst>
                <a:ext uri="{63B3BB69-23CF-44E3-9099-C40C66FF867C}">
                  <a14:compatExt spid="_x0000_s2037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67318</xdr:colOff>
          <xdr:row>62</xdr:row>
          <xdr:rowOff>56098</xdr:rowOff>
        </xdr:from>
        <xdr:to>
          <xdr:col>7</xdr:col>
          <xdr:colOff>639519</xdr:colOff>
          <xdr:row>115</xdr:row>
          <xdr:rowOff>0</xdr:rowOff>
        </xdr:to>
        <xdr:sp macro="" textlink="">
          <xdr:nvSpPr>
            <xdr:cNvPr id="203778" name="Object 2" hidden="1">
              <a:extLst>
                <a:ext uri="{63B3BB69-23CF-44E3-9099-C40C66FF867C}">
                  <a14:compatExt spid="_x0000_s2037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44879</xdr:colOff>
          <xdr:row>118</xdr:row>
          <xdr:rowOff>106587</xdr:rowOff>
        </xdr:from>
        <xdr:to>
          <xdr:col>7</xdr:col>
          <xdr:colOff>611470</xdr:colOff>
          <xdr:row>142</xdr:row>
          <xdr:rowOff>16829</xdr:rowOff>
        </xdr:to>
        <xdr:sp macro="" textlink="">
          <xdr:nvSpPr>
            <xdr:cNvPr id="203779" name="Object 3" hidden="1">
              <a:extLst>
                <a:ext uri="{63B3BB69-23CF-44E3-9099-C40C66FF867C}">
                  <a14:compatExt spid="_x0000_s203779"/>
                </a:ext>
              </a:extLst>
            </xdr:cNvPr>
            <xdr:cNvSpPr/>
          </xdr:nvSpPr>
          <xdr:spPr>
            <a:xfrm>
              <a:off x="0" y="0"/>
              <a:ext cx="0" cy="0"/>
            </a:xfrm>
            <a:prstGeom prst="rect">
              <a:avLst/>
            </a:prstGeom>
          </xdr:spPr>
        </xdr:sp>
        <xdr:clientData/>
      </xdr:twoCellAnchor>
    </mc:Choice>
    <mc:Fallback/>
  </mc:AlternateContent>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67318</xdr:colOff>
          <xdr:row>34</xdr:row>
          <xdr:rowOff>39269</xdr:rowOff>
        </xdr:from>
        <xdr:to>
          <xdr:col>7</xdr:col>
          <xdr:colOff>645129</xdr:colOff>
          <xdr:row>53</xdr:row>
          <xdr:rowOff>106587</xdr:rowOff>
        </xdr:to>
        <xdr:sp macro="" textlink="">
          <xdr:nvSpPr>
            <xdr:cNvPr id="206849" name="Object 1" hidden="1">
              <a:extLst>
                <a:ext uri="{63B3BB69-23CF-44E3-9099-C40C66FF867C}">
                  <a14:compatExt spid="_x0000_s2068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44879</xdr:colOff>
          <xdr:row>56</xdr:row>
          <xdr:rowOff>84147</xdr:rowOff>
        </xdr:from>
        <xdr:to>
          <xdr:col>7</xdr:col>
          <xdr:colOff>628299</xdr:colOff>
          <xdr:row>105</xdr:row>
          <xdr:rowOff>134636</xdr:rowOff>
        </xdr:to>
        <xdr:sp macro="" textlink="">
          <xdr:nvSpPr>
            <xdr:cNvPr id="206850" name="Object 2" hidden="1">
              <a:extLst>
                <a:ext uri="{63B3BB69-23CF-44E3-9099-C40C66FF867C}">
                  <a14:compatExt spid="_x0000_s2068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67318</xdr:colOff>
          <xdr:row>111</xdr:row>
          <xdr:rowOff>95367</xdr:rowOff>
        </xdr:from>
        <xdr:to>
          <xdr:col>7</xdr:col>
          <xdr:colOff>656348</xdr:colOff>
          <xdr:row>128</xdr:row>
          <xdr:rowOff>0</xdr:rowOff>
        </xdr:to>
        <xdr:sp macro="" textlink="">
          <xdr:nvSpPr>
            <xdr:cNvPr id="206851" name="Object 3" hidden="1">
              <a:extLst>
                <a:ext uri="{63B3BB69-23CF-44E3-9099-C40C66FF867C}">
                  <a14:compatExt spid="_x0000_s206851"/>
                </a:ext>
              </a:extLst>
            </xdr:cNvPr>
            <xdr:cNvSpPr/>
          </xdr:nvSpPr>
          <xdr:spPr>
            <a:xfrm>
              <a:off x="0" y="0"/>
              <a:ext cx="0" cy="0"/>
            </a:xfrm>
            <a:prstGeom prst="rect">
              <a:avLst/>
            </a:prstGeom>
          </xdr:spPr>
        </xdr:sp>
        <xdr:clientData/>
      </xdr:twoCellAnchor>
    </mc:Choice>
    <mc:Fallback/>
  </mc:AlternateContent>
</xdr:wsDr>
</file>

<file path=xl/drawings/drawing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123416</xdr:colOff>
          <xdr:row>41</xdr:row>
          <xdr:rowOff>67318</xdr:rowOff>
        </xdr:from>
        <xdr:to>
          <xdr:col>7</xdr:col>
          <xdr:colOff>342199</xdr:colOff>
          <xdr:row>63</xdr:row>
          <xdr:rowOff>112196</xdr:rowOff>
        </xdr:to>
        <xdr:sp macro="" textlink="">
          <xdr:nvSpPr>
            <xdr:cNvPr id="209931" name="Object 11" hidden="1">
              <a:extLst>
                <a:ext uri="{63B3BB69-23CF-44E3-9099-C40C66FF867C}">
                  <a14:compatExt spid="_x0000_s2099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106587</xdr:colOff>
          <xdr:row>66</xdr:row>
          <xdr:rowOff>78537</xdr:rowOff>
        </xdr:from>
        <xdr:to>
          <xdr:col>7</xdr:col>
          <xdr:colOff>364638</xdr:colOff>
          <xdr:row>115</xdr:row>
          <xdr:rowOff>44879</xdr:rowOff>
        </xdr:to>
        <xdr:sp macro="" textlink="">
          <xdr:nvSpPr>
            <xdr:cNvPr id="209932" name="Object 12" hidden="1">
              <a:extLst>
                <a:ext uri="{63B3BB69-23CF-44E3-9099-C40C66FF867C}">
                  <a14:compatExt spid="_x0000_s2099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95367</xdr:colOff>
          <xdr:row>120</xdr:row>
          <xdr:rowOff>106587</xdr:rowOff>
        </xdr:from>
        <xdr:to>
          <xdr:col>7</xdr:col>
          <xdr:colOff>353418</xdr:colOff>
          <xdr:row>171</xdr:row>
          <xdr:rowOff>44879</xdr:rowOff>
        </xdr:to>
        <xdr:sp macro="" textlink="">
          <xdr:nvSpPr>
            <xdr:cNvPr id="209933" name="Object 13" hidden="1">
              <a:extLst>
                <a:ext uri="{63B3BB69-23CF-44E3-9099-C40C66FF867C}">
                  <a14:compatExt spid="_x0000_s2099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106587</xdr:colOff>
          <xdr:row>174</xdr:row>
          <xdr:rowOff>134636</xdr:rowOff>
        </xdr:from>
        <xdr:to>
          <xdr:col>7</xdr:col>
          <xdr:colOff>364638</xdr:colOff>
          <xdr:row>189</xdr:row>
          <xdr:rowOff>106587</xdr:rowOff>
        </xdr:to>
        <xdr:sp macro="" textlink="">
          <xdr:nvSpPr>
            <xdr:cNvPr id="209935" name="Object 15" hidden="1">
              <a:extLst>
                <a:ext uri="{63B3BB69-23CF-44E3-9099-C40C66FF867C}">
                  <a14:compatExt spid="_x0000_s209935"/>
                </a:ext>
              </a:extLst>
            </xdr:cNvPr>
            <xdr:cNvSpPr/>
          </xdr:nvSpPr>
          <xdr:spPr>
            <a:xfrm>
              <a:off x="0" y="0"/>
              <a:ext cx="0" cy="0"/>
            </a:xfrm>
            <a:prstGeom prst="rect">
              <a:avLst/>
            </a:prstGeom>
          </xdr:spPr>
        </xdr:sp>
        <xdr:clientData/>
      </xdr:twoCellAnchor>
    </mc:Choice>
    <mc:Fallback/>
  </mc:AlternateContent>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39269</xdr:colOff>
          <xdr:row>32</xdr:row>
          <xdr:rowOff>28049</xdr:rowOff>
        </xdr:from>
        <xdr:to>
          <xdr:col>8</xdr:col>
          <xdr:colOff>11220</xdr:colOff>
          <xdr:row>51</xdr:row>
          <xdr:rowOff>162685</xdr:rowOff>
        </xdr:to>
        <xdr:sp macro="" textlink="">
          <xdr:nvSpPr>
            <xdr:cNvPr id="210945" name="Object 1" hidden="1">
              <a:extLst>
                <a:ext uri="{63B3BB69-23CF-44E3-9099-C40C66FF867C}">
                  <a14:compatExt spid="_x0000_s2109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39269</xdr:colOff>
          <xdr:row>53</xdr:row>
          <xdr:rowOff>78537</xdr:rowOff>
        </xdr:from>
        <xdr:to>
          <xdr:col>8</xdr:col>
          <xdr:colOff>16829</xdr:colOff>
          <xdr:row>105</xdr:row>
          <xdr:rowOff>67318</xdr:rowOff>
        </xdr:to>
        <xdr:sp macro="" textlink="">
          <xdr:nvSpPr>
            <xdr:cNvPr id="210946" name="Object 2" hidden="1">
              <a:extLst>
                <a:ext uri="{63B3BB69-23CF-44E3-9099-C40C66FF867C}">
                  <a14:compatExt spid="_x0000_s2109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44879</xdr:colOff>
          <xdr:row>108</xdr:row>
          <xdr:rowOff>84147</xdr:rowOff>
        </xdr:from>
        <xdr:to>
          <xdr:col>7</xdr:col>
          <xdr:colOff>695617</xdr:colOff>
          <xdr:row>160</xdr:row>
          <xdr:rowOff>39269</xdr:rowOff>
        </xdr:to>
        <xdr:sp macro="" textlink="">
          <xdr:nvSpPr>
            <xdr:cNvPr id="210947" name="Object 3" hidden="1">
              <a:extLst>
                <a:ext uri="{63B3BB69-23CF-44E3-9099-C40C66FF867C}">
                  <a14:compatExt spid="_x0000_s2109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67318</xdr:colOff>
          <xdr:row>164</xdr:row>
          <xdr:rowOff>78537</xdr:rowOff>
        </xdr:from>
        <xdr:to>
          <xdr:col>7</xdr:col>
          <xdr:colOff>695617</xdr:colOff>
          <xdr:row>211</xdr:row>
          <xdr:rowOff>151465</xdr:rowOff>
        </xdr:to>
        <xdr:sp macro="" textlink="">
          <xdr:nvSpPr>
            <xdr:cNvPr id="210948" name="Object 4" hidden="1">
              <a:extLst>
                <a:ext uri="{63B3BB69-23CF-44E3-9099-C40C66FF867C}">
                  <a14:compatExt spid="_x0000_s210948"/>
                </a:ext>
              </a:extLst>
            </xdr:cNvPr>
            <xdr:cNvSpPr/>
          </xdr:nvSpPr>
          <xdr:spPr>
            <a:xfrm>
              <a:off x="0" y="0"/>
              <a:ext cx="0" cy="0"/>
            </a:xfrm>
            <a:prstGeom prst="rect">
              <a:avLst/>
            </a:prstGeom>
          </xdr:spPr>
        </xdr:sp>
        <xdr:clientData/>
      </xdr:twoCellAnchor>
    </mc:Choice>
    <mc:Fallback/>
  </mc:AlternateContent>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56098</xdr:colOff>
          <xdr:row>32</xdr:row>
          <xdr:rowOff>67318</xdr:rowOff>
        </xdr:from>
        <xdr:to>
          <xdr:col>8</xdr:col>
          <xdr:colOff>0</xdr:colOff>
          <xdr:row>55</xdr:row>
          <xdr:rowOff>67318</xdr:rowOff>
        </xdr:to>
        <xdr:sp macro="" textlink="">
          <xdr:nvSpPr>
            <xdr:cNvPr id="211969" name="Object 1" hidden="1">
              <a:extLst>
                <a:ext uri="{63B3BB69-23CF-44E3-9099-C40C66FF867C}">
                  <a14:compatExt spid="_x0000_s2119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44879</xdr:colOff>
          <xdr:row>58</xdr:row>
          <xdr:rowOff>67318</xdr:rowOff>
        </xdr:from>
        <xdr:to>
          <xdr:col>7</xdr:col>
          <xdr:colOff>695617</xdr:colOff>
          <xdr:row>90</xdr:row>
          <xdr:rowOff>106587</xdr:rowOff>
        </xdr:to>
        <xdr:sp macro="" textlink="">
          <xdr:nvSpPr>
            <xdr:cNvPr id="211970" name="Object 2" hidden="1">
              <a:extLst>
                <a:ext uri="{63B3BB69-23CF-44E3-9099-C40C66FF867C}">
                  <a14:compatExt spid="_x0000_s211970"/>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166968</xdr:colOff>
      <xdr:row>1</xdr:row>
      <xdr:rowOff>59765</xdr:rowOff>
    </xdr:from>
    <xdr:to>
      <xdr:col>3</xdr:col>
      <xdr:colOff>226225</xdr:colOff>
      <xdr:row>5</xdr:row>
      <xdr:rowOff>52294</xdr:rowOff>
    </xdr:to>
    <xdr:pic>
      <xdr:nvPicPr>
        <xdr:cNvPr id="5" name="Immagine 4" descr="logo_rp2.tif"/>
        <xdr:cNvPicPr>
          <a:picLocks noChangeAspect="1"/>
        </xdr:cNvPicPr>
      </xdr:nvPicPr>
      <xdr:blipFill>
        <a:blip xmlns:r="http://schemas.openxmlformats.org/officeDocument/2006/relationships" r:embed="rId1"/>
        <a:stretch>
          <a:fillRect/>
        </a:stretch>
      </xdr:blipFill>
      <xdr:spPr>
        <a:xfrm>
          <a:off x="637615" y="216647"/>
          <a:ext cx="380492" cy="6200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44879</xdr:colOff>
          <xdr:row>31</xdr:row>
          <xdr:rowOff>0</xdr:rowOff>
        </xdr:from>
        <xdr:to>
          <xdr:col>7</xdr:col>
          <xdr:colOff>678788</xdr:colOff>
          <xdr:row>59</xdr:row>
          <xdr:rowOff>140245</xdr:rowOff>
        </xdr:to>
        <xdr:sp macro="" textlink="">
          <xdr:nvSpPr>
            <xdr:cNvPr id="168961" name="Object 1" hidden="1">
              <a:extLst>
                <a:ext uri="{63B3BB69-23CF-44E3-9099-C40C66FF867C}">
                  <a14:compatExt spid="_x0000_s1689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44879</xdr:colOff>
          <xdr:row>60</xdr:row>
          <xdr:rowOff>67318</xdr:rowOff>
        </xdr:from>
        <xdr:to>
          <xdr:col>7</xdr:col>
          <xdr:colOff>617080</xdr:colOff>
          <xdr:row>69</xdr:row>
          <xdr:rowOff>151465</xdr:rowOff>
        </xdr:to>
        <xdr:sp macro="" textlink="">
          <xdr:nvSpPr>
            <xdr:cNvPr id="168962" name="Object 2" hidden="1">
              <a:extLst>
                <a:ext uri="{63B3BB69-23CF-44E3-9099-C40C66FF867C}">
                  <a14:compatExt spid="_x0000_s168962"/>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67318</xdr:colOff>
          <xdr:row>31</xdr:row>
          <xdr:rowOff>28049</xdr:rowOff>
        </xdr:from>
        <xdr:to>
          <xdr:col>7</xdr:col>
          <xdr:colOff>656348</xdr:colOff>
          <xdr:row>53</xdr:row>
          <xdr:rowOff>28049</xdr:rowOff>
        </xdr:to>
        <xdr:sp macro="" textlink="">
          <xdr:nvSpPr>
            <xdr:cNvPr id="175105" name="Object 1" hidden="1">
              <a:extLst>
                <a:ext uri="{63B3BB69-23CF-44E3-9099-C40C66FF867C}">
                  <a14:compatExt spid="_x0000_s175105"/>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67318</xdr:colOff>
          <xdr:row>31</xdr:row>
          <xdr:rowOff>28049</xdr:rowOff>
        </xdr:from>
        <xdr:to>
          <xdr:col>7</xdr:col>
          <xdr:colOff>656348</xdr:colOff>
          <xdr:row>48</xdr:row>
          <xdr:rowOff>173904</xdr:rowOff>
        </xdr:to>
        <xdr:sp macro="" textlink="">
          <xdr:nvSpPr>
            <xdr:cNvPr id="176129" name="Object 1" hidden="1">
              <a:extLst>
                <a:ext uri="{63B3BB69-23CF-44E3-9099-C40C66FF867C}">
                  <a14:compatExt spid="_x0000_s176129"/>
                </a:ext>
              </a:extLst>
            </xdr:cNvPr>
            <xdr:cNvSpPr/>
          </xdr:nvSpPr>
          <xdr:spPr>
            <a:xfrm>
              <a:off x="0" y="0"/>
              <a:ext cx="0" cy="0"/>
            </a:xfrm>
            <a:prstGeom prst="rect">
              <a:avLst/>
            </a:prstGeom>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28049</xdr:colOff>
          <xdr:row>31</xdr:row>
          <xdr:rowOff>44879</xdr:rowOff>
        </xdr:from>
        <xdr:to>
          <xdr:col>7</xdr:col>
          <xdr:colOff>656348</xdr:colOff>
          <xdr:row>58</xdr:row>
          <xdr:rowOff>134636</xdr:rowOff>
        </xdr:to>
        <xdr:sp macro="" textlink="">
          <xdr:nvSpPr>
            <xdr:cNvPr id="177154" name="Object 2" hidden="1">
              <a:extLst>
                <a:ext uri="{63B3BB69-23CF-44E3-9099-C40C66FF867C}">
                  <a14:compatExt spid="_x0000_s1771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84147</xdr:colOff>
          <xdr:row>59</xdr:row>
          <xdr:rowOff>95367</xdr:rowOff>
        </xdr:from>
        <xdr:to>
          <xdr:col>7</xdr:col>
          <xdr:colOff>667568</xdr:colOff>
          <xdr:row>70</xdr:row>
          <xdr:rowOff>11220</xdr:rowOff>
        </xdr:to>
        <xdr:sp macro="" textlink="">
          <xdr:nvSpPr>
            <xdr:cNvPr id="177155" name="Object 3" hidden="1">
              <a:extLst>
                <a:ext uri="{63B3BB69-23CF-44E3-9099-C40C66FF867C}">
                  <a14:compatExt spid="_x0000_s177155"/>
                </a:ext>
              </a:extLst>
            </xdr:cNvPr>
            <xdr:cNvSpPr/>
          </xdr:nvSpPr>
          <xdr:spPr>
            <a:xfrm>
              <a:off x="0" y="0"/>
              <a:ext cx="0" cy="0"/>
            </a:xfrm>
            <a:prstGeom prst="rect">
              <a:avLst/>
            </a:prstGeom>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78537</xdr:colOff>
          <xdr:row>34</xdr:row>
          <xdr:rowOff>44879</xdr:rowOff>
        </xdr:from>
        <xdr:to>
          <xdr:col>7</xdr:col>
          <xdr:colOff>639519</xdr:colOff>
          <xdr:row>48</xdr:row>
          <xdr:rowOff>112196</xdr:rowOff>
        </xdr:to>
        <xdr:sp macro="" textlink="">
          <xdr:nvSpPr>
            <xdr:cNvPr id="169986" name="Object 2" hidden="1">
              <a:extLst>
                <a:ext uri="{63B3BB69-23CF-44E3-9099-C40C66FF867C}">
                  <a14:compatExt spid="_x0000_s1699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84147</xdr:colOff>
          <xdr:row>51</xdr:row>
          <xdr:rowOff>134636</xdr:rowOff>
        </xdr:from>
        <xdr:to>
          <xdr:col>7</xdr:col>
          <xdr:colOff>645129</xdr:colOff>
          <xdr:row>78</xdr:row>
          <xdr:rowOff>56098</xdr:rowOff>
        </xdr:to>
        <xdr:sp macro="" textlink="">
          <xdr:nvSpPr>
            <xdr:cNvPr id="169987" name="Object 3" hidden="1">
              <a:extLst>
                <a:ext uri="{63B3BB69-23CF-44E3-9099-C40C66FF867C}">
                  <a14:compatExt spid="_x0000_s16998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2.emf"/><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package" Target="../embeddings/Microsoft_Word_Document8.docx"/><Relationship Id="rId5" Type="http://schemas.openxmlformats.org/officeDocument/2006/relationships/image" Target="../media/image11.emf"/><Relationship Id="rId4" Type="http://schemas.openxmlformats.org/officeDocument/2006/relationships/package" Target="../embeddings/Microsoft_Word_Document7.docx"/></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1.bin"/><Relationship Id="rId5" Type="http://schemas.openxmlformats.org/officeDocument/2006/relationships/image" Target="../media/image13.emf"/><Relationship Id="rId4" Type="http://schemas.openxmlformats.org/officeDocument/2006/relationships/package" Target="../embeddings/Microsoft_Word_Document9.docx"/></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image" Target="../media/image15.emf"/><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package" Target="../embeddings/Microsoft_Word_Document11.docx"/><Relationship Id="rId5" Type="http://schemas.openxmlformats.org/officeDocument/2006/relationships/image" Target="../media/image14.emf"/><Relationship Id="rId4" Type="http://schemas.openxmlformats.org/officeDocument/2006/relationships/package" Target="../embeddings/Microsoft_Word_Document10.docx"/></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image" Target="../media/image17.emf"/><Relationship Id="rId2" Type="http://schemas.openxmlformats.org/officeDocument/2006/relationships/drawing" Target="../drawings/drawing12.xml"/><Relationship Id="rId1" Type="http://schemas.openxmlformats.org/officeDocument/2006/relationships/printerSettings" Target="../printerSettings/printerSettings13.bin"/><Relationship Id="rId6" Type="http://schemas.openxmlformats.org/officeDocument/2006/relationships/package" Target="../embeddings/Microsoft_Word_Document13.docx"/><Relationship Id="rId5" Type="http://schemas.openxmlformats.org/officeDocument/2006/relationships/image" Target="../media/image16.emf"/><Relationship Id="rId4" Type="http://schemas.openxmlformats.org/officeDocument/2006/relationships/package" Target="../embeddings/Microsoft_Word_Document12.docx"/></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image" Target="../media/image19.emf"/><Relationship Id="rId2" Type="http://schemas.openxmlformats.org/officeDocument/2006/relationships/drawing" Target="../drawings/drawing13.xml"/><Relationship Id="rId1" Type="http://schemas.openxmlformats.org/officeDocument/2006/relationships/printerSettings" Target="../printerSettings/printerSettings14.bin"/><Relationship Id="rId6" Type="http://schemas.openxmlformats.org/officeDocument/2006/relationships/package" Target="../embeddings/Microsoft_Word_Document15.docx"/><Relationship Id="rId5" Type="http://schemas.openxmlformats.org/officeDocument/2006/relationships/image" Target="../media/image18.emf"/><Relationship Id="rId4" Type="http://schemas.openxmlformats.org/officeDocument/2006/relationships/package" Target="../embeddings/Microsoft_Word_Document14.docx"/></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image" Target="../media/image21.emf"/><Relationship Id="rId2" Type="http://schemas.openxmlformats.org/officeDocument/2006/relationships/drawing" Target="../drawings/drawing14.xml"/><Relationship Id="rId1" Type="http://schemas.openxmlformats.org/officeDocument/2006/relationships/printerSettings" Target="../printerSettings/printerSettings15.bin"/><Relationship Id="rId6" Type="http://schemas.openxmlformats.org/officeDocument/2006/relationships/package" Target="../embeddings/Microsoft_Word_Document17.docx"/><Relationship Id="rId5" Type="http://schemas.openxmlformats.org/officeDocument/2006/relationships/image" Target="../media/image20.emf"/><Relationship Id="rId4" Type="http://schemas.openxmlformats.org/officeDocument/2006/relationships/package" Target="../embeddings/Microsoft_Word_Document16.docx"/></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1.vml"/><Relationship Id="rId7" Type="http://schemas.openxmlformats.org/officeDocument/2006/relationships/image" Target="../media/image23.emf"/><Relationship Id="rId2" Type="http://schemas.openxmlformats.org/officeDocument/2006/relationships/drawing" Target="../drawings/drawing15.xml"/><Relationship Id="rId1" Type="http://schemas.openxmlformats.org/officeDocument/2006/relationships/printerSettings" Target="../printerSettings/printerSettings16.bin"/><Relationship Id="rId6" Type="http://schemas.openxmlformats.org/officeDocument/2006/relationships/package" Target="../embeddings/Microsoft_Word_Document19.docx"/><Relationship Id="rId5" Type="http://schemas.openxmlformats.org/officeDocument/2006/relationships/image" Target="../media/image22.emf"/><Relationship Id="rId4" Type="http://schemas.openxmlformats.org/officeDocument/2006/relationships/package" Target="../embeddings/Microsoft_Word_Document18.docx"/></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6.xml"/><Relationship Id="rId1" Type="http://schemas.openxmlformats.org/officeDocument/2006/relationships/printerSettings" Target="../printerSettings/printerSettings17.bin"/><Relationship Id="rId5" Type="http://schemas.openxmlformats.org/officeDocument/2006/relationships/image" Target="../media/image24.emf"/><Relationship Id="rId4" Type="http://schemas.openxmlformats.org/officeDocument/2006/relationships/package" Target="../embeddings/Microsoft_Word_Document20.docx"/></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3.vml"/><Relationship Id="rId7" Type="http://schemas.openxmlformats.org/officeDocument/2006/relationships/image" Target="../media/image26.emf"/><Relationship Id="rId2" Type="http://schemas.openxmlformats.org/officeDocument/2006/relationships/drawing" Target="../drawings/drawing17.xml"/><Relationship Id="rId1" Type="http://schemas.openxmlformats.org/officeDocument/2006/relationships/printerSettings" Target="../printerSettings/printerSettings18.bin"/><Relationship Id="rId6" Type="http://schemas.openxmlformats.org/officeDocument/2006/relationships/package" Target="../embeddings/Microsoft_Word_Document22.docx"/><Relationship Id="rId5" Type="http://schemas.openxmlformats.org/officeDocument/2006/relationships/image" Target="../media/image25.emf"/><Relationship Id="rId4" Type="http://schemas.openxmlformats.org/officeDocument/2006/relationships/package" Target="../embeddings/Microsoft_Word_Document21.docx"/></Relationships>
</file>

<file path=xl/worksheets/_rels/sheet19.xml.rels><?xml version="1.0" encoding="UTF-8" standalone="yes"?>
<Relationships xmlns="http://schemas.openxmlformats.org/package/2006/relationships"><Relationship Id="rId8" Type="http://schemas.openxmlformats.org/officeDocument/2006/relationships/package" Target="../embeddings/Microsoft_Word_Document25.docx"/><Relationship Id="rId3" Type="http://schemas.openxmlformats.org/officeDocument/2006/relationships/vmlDrawing" Target="../drawings/vmlDrawing14.vml"/><Relationship Id="rId7" Type="http://schemas.openxmlformats.org/officeDocument/2006/relationships/image" Target="../media/image28.emf"/><Relationship Id="rId2" Type="http://schemas.openxmlformats.org/officeDocument/2006/relationships/drawing" Target="../drawings/drawing18.xml"/><Relationship Id="rId1" Type="http://schemas.openxmlformats.org/officeDocument/2006/relationships/printerSettings" Target="../printerSettings/printerSettings19.bin"/><Relationship Id="rId6" Type="http://schemas.openxmlformats.org/officeDocument/2006/relationships/package" Target="../embeddings/Microsoft_Word_Document24.docx"/><Relationship Id="rId11" Type="http://schemas.openxmlformats.org/officeDocument/2006/relationships/image" Target="../media/image30.emf"/><Relationship Id="rId5" Type="http://schemas.openxmlformats.org/officeDocument/2006/relationships/image" Target="../media/image27.emf"/><Relationship Id="rId10" Type="http://schemas.openxmlformats.org/officeDocument/2006/relationships/package" Target="../embeddings/Microsoft_Word_Document26.docx"/><Relationship Id="rId4" Type="http://schemas.openxmlformats.org/officeDocument/2006/relationships/package" Target="../embeddings/Microsoft_Word_Document23.docx"/><Relationship Id="rId9" Type="http://schemas.openxmlformats.org/officeDocument/2006/relationships/image" Target="../media/image29.e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package" Target="../embeddings/Microsoft_Word_Document29.docx"/><Relationship Id="rId3" Type="http://schemas.openxmlformats.org/officeDocument/2006/relationships/vmlDrawing" Target="../drawings/vmlDrawing15.vml"/><Relationship Id="rId7" Type="http://schemas.openxmlformats.org/officeDocument/2006/relationships/image" Target="../media/image32.emf"/><Relationship Id="rId2" Type="http://schemas.openxmlformats.org/officeDocument/2006/relationships/drawing" Target="../drawings/drawing19.xml"/><Relationship Id="rId1" Type="http://schemas.openxmlformats.org/officeDocument/2006/relationships/printerSettings" Target="../printerSettings/printerSettings20.bin"/><Relationship Id="rId6" Type="http://schemas.openxmlformats.org/officeDocument/2006/relationships/package" Target="../embeddings/Microsoft_Word_Document28.docx"/><Relationship Id="rId5" Type="http://schemas.openxmlformats.org/officeDocument/2006/relationships/image" Target="../media/image31.emf"/><Relationship Id="rId4" Type="http://schemas.openxmlformats.org/officeDocument/2006/relationships/package" Target="../embeddings/Microsoft_Word_Document27.docx"/><Relationship Id="rId9" Type="http://schemas.openxmlformats.org/officeDocument/2006/relationships/image" Target="../media/image33.emf"/></Relationships>
</file>

<file path=xl/worksheets/_rels/sheet21.xml.rels><?xml version="1.0" encoding="UTF-8" standalone="yes"?>
<Relationships xmlns="http://schemas.openxmlformats.org/package/2006/relationships"><Relationship Id="rId8" Type="http://schemas.openxmlformats.org/officeDocument/2006/relationships/package" Target="../embeddings/Microsoft_Word_Document32.docx"/><Relationship Id="rId3" Type="http://schemas.openxmlformats.org/officeDocument/2006/relationships/vmlDrawing" Target="../drawings/vmlDrawing16.vml"/><Relationship Id="rId7" Type="http://schemas.openxmlformats.org/officeDocument/2006/relationships/image" Target="../media/image35.emf"/><Relationship Id="rId2" Type="http://schemas.openxmlformats.org/officeDocument/2006/relationships/drawing" Target="../drawings/drawing20.xml"/><Relationship Id="rId1" Type="http://schemas.openxmlformats.org/officeDocument/2006/relationships/printerSettings" Target="../printerSettings/printerSettings21.bin"/><Relationship Id="rId6" Type="http://schemas.openxmlformats.org/officeDocument/2006/relationships/package" Target="../embeddings/Microsoft_Word_Document31.docx"/><Relationship Id="rId5" Type="http://schemas.openxmlformats.org/officeDocument/2006/relationships/image" Target="../media/image34.emf"/><Relationship Id="rId4" Type="http://schemas.openxmlformats.org/officeDocument/2006/relationships/package" Target="../embeddings/Microsoft_Word_Document30.docx"/><Relationship Id="rId9" Type="http://schemas.openxmlformats.org/officeDocument/2006/relationships/image" Target="../media/image36.emf"/></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7.vml"/><Relationship Id="rId7" Type="http://schemas.openxmlformats.org/officeDocument/2006/relationships/image" Target="../media/image38.emf"/><Relationship Id="rId2" Type="http://schemas.openxmlformats.org/officeDocument/2006/relationships/drawing" Target="../drawings/drawing21.xml"/><Relationship Id="rId1" Type="http://schemas.openxmlformats.org/officeDocument/2006/relationships/printerSettings" Target="../printerSettings/printerSettings22.bin"/><Relationship Id="rId6" Type="http://schemas.openxmlformats.org/officeDocument/2006/relationships/package" Target="../embeddings/Microsoft_Word_Document34.docx"/><Relationship Id="rId5" Type="http://schemas.openxmlformats.org/officeDocument/2006/relationships/image" Target="../media/image37.emf"/><Relationship Id="rId4" Type="http://schemas.openxmlformats.org/officeDocument/2006/relationships/package" Target="../embeddings/Microsoft_Word_Document33.docx"/></Relationships>
</file>

<file path=xl/worksheets/_rels/sheet23.xml.rels><?xml version="1.0" encoding="UTF-8" standalone="yes"?>
<Relationships xmlns="http://schemas.openxmlformats.org/package/2006/relationships"><Relationship Id="rId8" Type="http://schemas.openxmlformats.org/officeDocument/2006/relationships/package" Target="../embeddings/Microsoft_Word_Document37.docx"/><Relationship Id="rId3" Type="http://schemas.openxmlformats.org/officeDocument/2006/relationships/vmlDrawing" Target="../drawings/vmlDrawing18.vml"/><Relationship Id="rId7" Type="http://schemas.openxmlformats.org/officeDocument/2006/relationships/image" Target="../media/image40.emf"/><Relationship Id="rId2" Type="http://schemas.openxmlformats.org/officeDocument/2006/relationships/drawing" Target="../drawings/drawing22.xml"/><Relationship Id="rId1" Type="http://schemas.openxmlformats.org/officeDocument/2006/relationships/printerSettings" Target="../printerSettings/printerSettings23.bin"/><Relationship Id="rId6" Type="http://schemas.openxmlformats.org/officeDocument/2006/relationships/package" Target="../embeddings/Microsoft_Word_Document36.docx"/><Relationship Id="rId5" Type="http://schemas.openxmlformats.org/officeDocument/2006/relationships/image" Target="../media/image39.emf"/><Relationship Id="rId4" Type="http://schemas.openxmlformats.org/officeDocument/2006/relationships/package" Target="../embeddings/Microsoft_Word_Document35.docx"/><Relationship Id="rId9" Type="http://schemas.openxmlformats.org/officeDocument/2006/relationships/image" Target="../media/image41.emf"/></Relationships>
</file>

<file path=xl/worksheets/_rels/sheet24.xml.rels><?xml version="1.0" encoding="UTF-8" standalone="yes"?>
<Relationships xmlns="http://schemas.openxmlformats.org/package/2006/relationships"><Relationship Id="rId8" Type="http://schemas.openxmlformats.org/officeDocument/2006/relationships/package" Target="../embeddings/Microsoft_Word_Document40.docx"/><Relationship Id="rId3" Type="http://schemas.openxmlformats.org/officeDocument/2006/relationships/vmlDrawing" Target="../drawings/vmlDrawing19.vml"/><Relationship Id="rId7" Type="http://schemas.openxmlformats.org/officeDocument/2006/relationships/image" Target="../media/image43.emf"/><Relationship Id="rId2" Type="http://schemas.openxmlformats.org/officeDocument/2006/relationships/drawing" Target="../drawings/drawing23.xml"/><Relationship Id="rId1" Type="http://schemas.openxmlformats.org/officeDocument/2006/relationships/printerSettings" Target="../printerSettings/printerSettings24.bin"/><Relationship Id="rId6" Type="http://schemas.openxmlformats.org/officeDocument/2006/relationships/package" Target="../embeddings/Microsoft_Word_Document39.docx"/><Relationship Id="rId5" Type="http://schemas.openxmlformats.org/officeDocument/2006/relationships/image" Target="../media/image42.emf"/><Relationship Id="rId4" Type="http://schemas.openxmlformats.org/officeDocument/2006/relationships/package" Target="../embeddings/Microsoft_Word_Document38.docx"/><Relationship Id="rId9" Type="http://schemas.openxmlformats.org/officeDocument/2006/relationships/image" Target="../media/image44.emf"/></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4.xml"/><Relationship Id="rId1" Type="http://schemas.openxmlformats.org/officeDocument/2006/relationships/printerSettings" Target="../printerSettings/printerSettings25.bin"/><Relationship Id="rId5" Type="http://schemas.openxmlformats.org/officeDocument/2006/relationships/image" Target="../media/image45.emf"/><Relationship Id="rId4" Type="http://schemas.openxmlformats.org/officeDocument/2006/relationships/package" Target="../embeddings/Microsoft_Word_Document41.docx"/></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5.xml"/><Relationship Id="rId1" Type="http://schemas.openxmlformats.org/officeDocument/2006/relationships/printerSettings" Target="../printerSettings/printerSettings26.bin"/><Relationship Id="rId5" Type="http://schemas.openxmlformats.org/officeDocument/2006/relationships/image" Target="../media/image46.emf"/><Relationship Id="rId4" Type="http://schemas.openxmlformats.org/officeDocument/2006/relationships/package" Target="../embeddings/Microsoft_Word_Document42.docx"/></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2.vml"/><Relationship Id="rId7" Type="http://schemas.openxmlformats.org/officeDocument/2006/relationships/image" Target="../media/image48.emf"/><Relationship Id="rId2" Type="http://schemas.openxmlformats.org/officeDocument/2006/relationships/drawing" Target="../drawings/drawing26.xml"/><Relationship Id="rId1" Type="http://schemas.openxmlformats.org/officeDocument/2006/relationships/printerSettings" Target="../printerSettings/printerSettings27.bin"/><Relationship Id="rId6" Type="http://schemas.openxmlformats.org/officeDocument/2006/relationships/package" Target="../embeddings/Microsoft_Word_Document44.docx"/><Relationship Id="rId5" Type="http://schemas.openxmlformats.org/officeDocument/2006/relationships/image" Target="../media/image47.emf"/><Relationship Id="rId4" Type="http://schemas.openxmlformats.org/officeDocument/2006/relationships/package" Target="../embeddings/Microsoft_Word_Document43.docx"/></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3.vml"/><Relationship Id="rId7" Type="http://schemas.openxmlformats.org/officeDocument/2006/relationships/image" Target="../media/image50.emf"/><Relationship Id="rId2" Type="http://schemas.openxmlformats.org/officeDocument/2006/relationships/drawing" Target="../drawings/drawing27.xml"/><Relationship Id="rId1" Type="http://schemas.openxmlformats.org/officeDocument/2006/relationships/printerSettings" Target="../printerSettings/printerSettings28.bin"/><Relationship Id="rId6" Type="http://schemas.openxmlformats.org/officeDocument/2006/relationships/package" Target="../embeddings/Microsoft_Word_Document46.docx"/><Relationship Id="rId5" Type="http://schemas.openxmlformats.org/officeDocument/2006/relationships/image" Target="../media/image49.emf"/><Relationship Id="rId4" Type="http://schemas.openxmlformats.org/officeDocument/2006/relationships/package" Target="../embeddings/Microsoft_Word_Document45.docx"/></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4.vml"/><Relationship Id="rId7" Type="http://schemas.openxmlformats.org/officeDocument/2006/relationships/image" Target="../media/image52.emf"/><Relationship Id="rId2" Type="http://schemas.openxmlformats.org/officeDocument/2006/relationships/drawing" Target="../drawings/drawing28.xml"/><Relationship Id="rId1" Type="http://schemas.openxmlformats.org/officeDocument/2006/relationships/printerSettings" Target="../printerSettings/printerSettings29.bin"/><Relationship Id="rId6" Type="http://schemas.openxmlformats.org/officeDocument/2006/relationships/package" Target="../embeddings/Microsoft_Word_Document48.docx"/><Relationship Id="rId5" Type="http://schemas.openxmlformats.org/officeDocument/2006/relationships/image" Target="../media/image51.emf"/><Relationship Id="rId4" Type="http://schemas.openxmlformats.org/officeDocument/2006/relationships/package" Target="../embeddings/Microsoft_Word_Document47.docx"/></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9.xml"/><Relationship Id="rId1" Type="http://schemas.openxmlformats.org/officeDocument/2006/relationships/printerSettings" Target="../printerSettings/printerSettings30.bin"/><Relationship Id="rId5" Type="http://schemas.openxmlformats.org/officeDocument/2006/relationships/image" Target="../media/image53.emf"/><Relationship Id="rId4" Type="http://schemas.openxmlformats.org/officeDocument/2006/relationships/package" Target="../embeddings/Microsoft_Word_Document49.docx"/></Relationships>
</file>

<file path=xl/worksheets/_rels/sheet31.xml.rels><?xml version="1.0" encoding="UTF-8" standalone="yes"?>
<Relationships xmlns="http://schemas.openxmlformats.org/package/2006/relationships"><Relationship Id="rId8" Type="http://schemas.openxmlformats.org/officeDocument/2006/relationships/package" Target="../embeddings/Microsoft_Word_Document52.docx"/><Relationship Id="rId3" Type="http://schemas.openxmlformats.org/officeDocument/2006/relationships/vmlDrawing" Target="../drawings/vmlDrawing26.vml"/><Relationship Id="rId7" Type="http://schemas.openxmlformats.org/officeDocument/2006/relationships/image" Target="../media/image55.emf"/><Relationship Id="rId2" Type="http://schemas.openxmlformats.org/officeDocument/2006/relationships/drawing" Target="../drawings/drawing30.xml"/><Relationship Id="rId1" Type="http://schemas.openxmlformats.org/officeDocument/2006/relationships/printerSettings" Target="../printerSettings/printerSettings31.bin"/><Relationship Id="rId6" Type="http://schemas.openxmlformats.org/officeDocument/2006/relationships/package" Target="../embeddings/Microsoft_Word_Document51.docx"/><Relationship Id="rId5" Type="http://schemas.openxmlformats.org/officeDocument/2006/relationships/image" Target="../media/image54.emf"/><Relationship Id="rId4" Type="http://schemas.openxmlformats.org/officeDocument/2006/relationships/package" Target="../embeddings/Microsoft_Word_Document50.docx"/><Relationship Id="rId9" Type="http://schemas.openxmlformats.org/officeDocument/2006/relationships/image" Target="../media/image56.emf"/></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7.vml"/><Relationship Id="rId7" Type="http://schemas.openxmlformats.org/officeDocument/2006/relationships/image" Target="../media/image58.emf"/><Relationship Id="rId2" Type="http://schemas.openxmlformats.org/officeDocument/2006/relationships/drawing" Target="../drawings/drawing31.xml"/><Relationship Id="rId1" Type="http://schemas.openxmlformats.org/officeDocument/2006/relationships/printerSettings" Target="../printerSettings/printerSettings32.bin"/><Relationship Id="rId6" Type="http://schemas.openxmlformats.org/officeDocument/2006/relationships/package" Target="../embeddings/Microsoft_Word_Document54.docx"/><Relationship Id="rId5" Type="http://schemas.openxmlformats.org/officeDocument/2006/relationships/image" Target="../media/image57.emf"/><Relationship Id="rId4" Type="http://schemas.openxmlformats.org/officeDocument/2006/relationships/package" Target="../embeddings/Microsoft_Word_Document53.docx"/></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8.vml"/><Relationship Id="rId7" Type="http://schemas.openxmlformats.org/officeDocument/2006/relationships/image" Target="../media/image60.emf"/><Relationship Id="rId2" Type="http://schemas.openxmlformats.org/officeDocument/2006/relationships/drawing" Target="../drawings/drawing32.xml"/><Relationship Id="rId1" Type="http://schemas.openxmlformats.org/officeDocument/2006/relationships/printerSettings" Target="../printerSettings/printerSettings33.bin"/><Relationship Id="rId6" Type="http://schemas.openxmlformats.org/officeDocument/2006/relationships/package" Target="../embeddings/Microsoft_Word_Document56.docx"/><Relationship Id="rId5" Type="http://schemas.openxmlformats.org/officeDocument/2006/relationships/image" Target="../media/image59.emf"/><Relationship Id="rId4" Type="http://schemas.openxmlformats.org/officeDocument/2006/relationships/package" Target="../embeddings/Microsoft_Word_Document55.docx"/></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9.vml"/><Relationship Id="rId7" Type="http://schemas.openxmlformats.org/officeDocument/2006/relationships/image" Target="../media/image62.emf"/><Relationship Id="rId2" Type="http://schemas.openxmlformats.org/officeDocument/2006/relationships/drawing" Target="../drawings/drawing33.xml"/><Relationship Id="rId1" Type="http://schemas.openxmlformats.org/officeDocument/2006/relationships/printerSettings" Target="../printerSettings/printerSettings34.bin"/><Relationship Id="rId6" Type="http://schemas.openxmlformats.org/officeDocument/2006/relationships/package" Target="../embeddings/Microsoft_Word_Document58.docx"/><Relationship Id="rId5" Type="http://schemas.openxmlformats.org/officeDocument/2006/relationships/image" Target="../media/image61.emf"/><Relationship Id="rId4" Type="http://schemas.openxmlformats.org/officeDocument/2006/relationships/package" Target="../embeddings/Microsoft_Word_Document57.docx"/></Relationships>
</file>

<file path=xl/worksheets/_rels/sheet35.xml.rels><?xml version="1.0" encoding="UTF-8" standalone="yes"?>
<Relationships xmlns="http://schemas.openxmlformats.org/package/2006/relationships"><Relationship Id="rId8" Type="http://schemas.openxmlformats.org/officeDocument/2006/relationships/package" Target="../embeddings/Microsoft_Word_Document61.docx"/><Relationship Id="rId3" Type="http://schemas.openxmlformats.org/officeDocument/2006/relationships/vmlDrawing" Target="../drawings/vmlDrawing30.vml"/><Relationship Id="rId7" Type="http://schemas.openxmlformats.org/officeDocument/2006/relationships/image" Target="../media/image64.emf"/><Relationship Id="rId2" Type="http://schemas.openxmlformats.org/officeDocument/2006/relationships/drawing" Target="../drawings/drawing34.xml"/><Relationship Id="rId1" Type="http://schemas.openxmlformats.org/officeDocument/2006/relationships/printerSettings" Target="../printerSettings/printerSettings35.bin"/><Relationship Id="rId6" Type="http://schemas.openxmlformats.org/officeDocument/2006/relationships/package" Target="../embeddings/Microsoft_Word_Document60.docx"/><Relationship Id="rId5" Type="http://schemas.openxmlformats.org/officeDocument/2006/relationships/image" Target="../media/image63.emf"/><Relationship Id="rId4" Type="http://schemas.openxmlformats.org/officeDocument/2006/relationships/package" Target="../embeddings/Microsoft_Word_Document59.docx"/><Relationship Id="rId9" Type="http://schemas.openxmlformats.org/officeDocument/2006/relationships/image" Target="../media/image65.emf"/></Relationships>
</file>

<file path=xl/worksheets/_rels/sheet36.xml.rels><?xml version="1.0" encoding="UTF-8" standalone="yes"?>
<Relationships xmlns="http://schemas.openxmlformats.org/package/2006/relationships"><Relationship Id="rId8" Type="http://schemas.openxmlformats.org/officeDocument/2006/relationships/package" Target="../embeddings/Microsoft_Word_Document64.docx"/><Relationship Id="rId3" Type="http://schemas.openxmlformats.org/officeDocument/2006/relationships/vmlDrawing" Target="../drawings/vmlDrawing31.vml"/><Relationship Id="rId7" Type="http://schemas.openxmlformats.org/officeDocument/2006/relationships/image" Target="../media/image67.emf"/><Relationship Id="rId2" Type="http://schemas.openxmlformats.org/officeDocument/2006/relationships/drawing" Target="../drawings/drawing35.xml"/><Relationship Id="rId1" Type="http://schemas.openxmlformats.org/officeDocument/2006/relationships/printerSettings" Target="../printerSettings/printerSettings36.bin"/><Relationship Id="rId6" Type="http://schemas.openxmlformats.org/officeDocument/2006/relationships/package" Target="../embeddings/Microsoft_Word_Document63.docx"/><Relationship Id="rId5" Type="http://schemas.openxmlformats.org/officeDocument/2006/relationships/image" Target="../media/image66.emf"/><Relationship Id="rId4" Type="http://schemas.openxmlformats.org/officeDocument/2006/relationships/package" Target="../embeddings/Microsoft_Word_Document62.docx"/><Relationship Id="rId9" Type="http://schemas.openxmlformats.org/officeDocument/2006/relationships/image" Target="../media/image68.emf"/></Relationships>
</file>

<file path=xl/worksheets/_rels/sheet37.xml.rels><?xml version="1.0" encoding="UTF-8" standalone="yes"?>
<Relationships xmlns="http://schemas.openxmlformats.org/package/2006/relationships"><Relationship Id="rId8" Type="http://schemas.openxmlformats.org/officeDocument/2006/relationships/package" Target="../embeddings/Microsoft_Word_Document67.docx"/><Relationship Id="rId3" Type="http://schemas.openxmlformats.org/officeDocument/2006/relationships/vmlDrawing" Target="../drawings/vmlDrawing32.vml"/><Relationship Id="rId7" Type="http://schemas.openxmlformats.org/officeDocument/2006/relationships/image" Target="../media/image70.emf"/><Relationship Id="rId2" Type="http://schemas.openxmlformats.org/officeDocument/2006/relationships/drawing" Target="../drawings/drawing36.xml"/><Relationship Id="rId1" Type="http://schemas.openxmlformats.org/officeDocument/2006/relationships/printerSettings" Target="../printerSettings/printerSettings37.bin"/><Relationship Id="rId6" Type="http://schemas.openxmlformats.org/officeDocument/2006/relationships/package" Target="../embeddings/Microsoft_Word_Document66.docx"/><Relationship Id="rId11" Type="http://schemas.openxmlformats.org/officeDocument/2006/relationships/image" Target="../media/image72.emf"/><Relationship Id="rId5" Type="http://schemas.openxmlformats.org/officeDocument/2006/relationships/image" Target="../media/image69.emf"/><Relationship Id="rId10" Type="http://schemas.openxmlformats.org/officeDocument/2006/relationships/package" Target="../embeddings/Microsoft_Word_Document68.docx"/><Relationship Id="rId4" Type="http://schemas.openxmlformats.org/officeDocument/2006/relationships/package" Target="../embeddings/Microsoft_Word_Document65.docx"/><Relationship Id="rId9" Type="http://schemas.openxmlformats.org/officeDocument/2006/relationships/image" Target="../media/image71.emf"/></Relationships>
</file>

<file path=xl/worksheets/_rels/sheet38.xml.rels><?xml version="1.0" encoding="UTF-8" standalone="yes"?>
<Relationships xmlns="http://schemas.openxmlformats.org/package/2006/relationships"><Relationship Id="rId8" Type="http://schemas.openxmlformats.org/officeDocument/2006/relationships/package" Target="../embeddings/Microsoft_Word_Document71.docx"/><Relationship Id="rId3" Type="http://schemas.openxmlformats.org/officeDocument/2006/relationships/vmlDrawing" Target="../drawings/vmlDrawing33.vml"/><Relationship Id="rId7" Type="http://schemas.openxmlformats.org/officeDocument/2006/relationships/image" Target="../media/image74.emf"/><Relationship Id="rId2" Type="http://schemas.openxmlformats.org/officeDocument/2006/relationships/drawing" Target="../drawings/drawing37.xml"/><Relationship Id="rId1" Type="http://schemas.openxmlformats.org/officeDocument/2006/relationships/printerSettings" Target="../printerSettings/printerSettings38.bin"/><Relationship Id="rId6" Type="http://schemas.openxmlformats.org/officeDocument/2006/relationships/package" Target="../embeddings/Microsoft_Word_Document70.docx"/><Relationship Id="rId11" Type="http://schemas.openxmlformats.org/officeDocument/2006/relationships/image" Target="../media/image76.emf"/><Relationship Id="rId5" Type="http://schemas.openxmlformats.org/officeDocument/2006/relationships/image" Target="../media/image73.emf"/><Relationship Id="rId10" Type="http://schemas.openxmlformats.org/officeDocument/2006/relationships/package" Target="../embeddings/Microsoft_Word_Document72.docx"/><Relationship Id="rId4" Type="http://schemas.openxmlformats.org/officeDocument/2006/relationships/package" Target="../embeddings/Microsoft_Word_Document69.docx"/><Relationship Id="rId9" Type="http://schemas.openxmlformats.org/officeDocument/2006/relationships/image" Target="../media/image75.emf"/></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4.vml"/><Relationship Id="rId7" Type="http://schemas.openxmlformats.org/officeDocument/2006/relationships/image" Target="../media/image78.emf"/><Relationship Id="rId2" Type="http://schemas.openxmlformats.org/officeDocument/2006/relationships/drawing" Target="../drawings/drawing38.xml"/><Relationship Id="rId1" Type="http://schemas.openxmlformats.org/officeDocument/2006/relationships/printerSettings" Target="../printerSettings/printerSettings39.bin"/><Relationship Id="rId6" Type="http://schemas.openxmlformats.org/officeDocument/2006/relationships/package" Target="../embeddings/Microsoft_Word_Document74.docx"/><Relationship Id="rId5" Type="http://schemas.openxmlformats.org/officeDocument/2006/relationships/image" Target="../media/image77.emf"/><Relationship Id="rId4" Type="http://schemas.openxmlformats.org/officeDocument/2006/relationships/package" Target="../embeddings/Microsoft_Word_Document73.docx"/></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6.emf"/><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package" Target="../embeddings/Microsoft_Word_Document2.docx"/><Relationship Id="rId5" Type="http://schemas.openxmlformats.org/officeDocument/2006/relationships/image" Target="../media/image5.emf"/><Relationship Id="rId4" Type="http://schemas.openxmlformats.org/officeDocument/2006/relationships/package" Target="../embeddings/Microsoft_Word_Document1.docx"/></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image" Target="../media/image7.emf"/><Relationship Id="rId4" Type="http://schemas.openxmlformats.org/officeDocument/2006/relationships/package" Target="../embeddings/Microsoft_Word_Document3.docx"/></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5" Type="http://schemas.openxmlformats.org/officeDocument/2006/relationships/image" Target="../media/image8.emf"/><Relationship Id="rId4" Type="http://schemas.openxmlformats.org/officeDocument/2006/relationships/package" Target="../embeddings/Microsoft_Word_Document4.docx"/></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0.emf"/><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package" Target="../embeddings/Microsoft_Word_Document6.docx"/><Relationship Id="rId5" Type="http://schemas.openxmlformats.org/officeDocument/2006/relationships/image" Target="../media/image9.emf"/><Relationship Id="rId4" Type="http://schemas.openxmlformats.org/officeDocument/2006/relationships/package" Target="../embeddings/Microsoft_Word_Document5.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4"/>
  <dimension ref="A1:G157"/>
  <sheetViews>
    <sheetView showGridLines="0" tabSelected="1" zoomScaleNormal="100" workbookViewId="0"/>
  </sheetViews>
  <sheetFormatPr defaultColWidth="0" defaultRowHeight="0" customHeight="1" zeroHeight="1" x14ac:dyDescent="0.4"/>
  <cols>
    <col min="1" max="1" width="2.3046875" customWidth="1"/>
    <col min="2" max="2" width="24.69140625" customWidth="1"/>
    <col min="3" max="3" width="25.3046875" customWidth="1"/>
    <col min="4" max="4" width="23.84375" customWidth="1"/>
    <col min="5" max="5" width="5.84375" customWidth="1"/>
    <col min="6" max="6" width="10.53515625" customWidth="1"/>
    <col min="7" max="7" width="2" customWidth="1"/>
    <col min="8" max="44" width="8.84375" hidden="1" customWidth="1"/>
    <col min="45" max="16384" width="8.84375" hidden="1"/>
  </cols>
  <sheetData>
    <row r="1" spans="2:7" ht="50.15" customHeight="1" x14ac:dyDescent="0.45">
      <c r="B1" s="336" t="s">
        <v>506</v>
      </c>
      <c r="C1" s="336"/>
      <c r="D1" s="336"/>
      <c r="E1" s="336"/>
      <c r="F1" s="336"/>
      <c r="G1" s="1"/>
    </row>
    <row r="2" spans="2:7" ht="41.1" customHeight="1" x14ac:dyDescent="0.45">
      <c r="B2" s="337" t="s">
        <v>30</v>
      </c>
      <c r="C2" s="337"/>
      <c r="D2" s="337"/>
      <c r="E2" s="337"/>
      <c r="F2" s="337"/>
      <c r="G2" s="1"/>
    </row>
    <row r="3" spans="2:7" ht="19.350000000000001" customHeight="1" x14ac:dyDescent="0.4">
      <c r="B3" s="1"/>
      <c r="C3" s="1"/>
      <c r="D3" s="1"/>
      <c r="E3" s="1"/>
      <c r="F3" s="1"/>
      <c r="G3" s="1"/>
    </row>
    <row r="4" spans="2:7" ht="35.450000000000003" customHeight="1" x14ac:dyDescent="0.4">
      <c r="B4" s="338" t="s">
        <v>89</v>
      </c>
      <c r="C4" s="338"/>
      <c r="D4" s="338"/>
      <c r="E4" s="2"/>
      <c r="F4" s="281"/>
      <c r="G4" s="1"/>
    </row>
    <row r="5" spans="2:7" ht="65.3" customHeight="1" thickBot="1" x14ac:dyDescent="0.45">
      <c r="B5" s="338" t="s">
        <v>101</v>
      </c>
      <c r="C5" s="338"/>
      <c r="D5" s="338"/>
      <c r="E5" s="338"/>
      <c r="F5" s="338"/>
      <c r="G5" s="1"/>
    </row>
    <row r="6" spans="2:7" ht="35.450000000000003" customHeight="1" thickBot="1" x14ac:dyDescent="0.45">
      <c r="B6" s="340" t="s">
        <v>507</v>
      </c>
      <c r="C6" s="340"/>
      <c r="D6" s="340"/>
      <c r="E6" s="130"/>
      <c r="F6" s="283"/>
      <c r="G6" s="1"/>
    </row>
    <row r="7" spans="2:7" ht="15.9" customHeight="1" x14ac:dyDescent="0.4">
      <c r="B7" s="282"/>
      <c r="C7" s="282"/>
      <c r="D7" s="282"/>
      <c r="E7" s="282"/>
      <c r="F7" s="43"/>
      <c r="G7" s="1"/>
    </row>
    <row r="8" spans="2:7" ht="58" customHeight="1" x14ac:dyDescent="0.4">
      <c r="B8" s="338" t="s">
        <v>574</v>
      </c>
      <c r="C8" s="338"/>
      <c r="D8" s="338"/>
      <c r="E8" s="338"/>
      <c r="F8" s="338"/>
      <c r="G8" s="1"/>
    </row>
    <row r="9" spans="2:7" ht="51.05" customHeight="1" x14ac:dyDescent="0.4">
      <c r="B9" s="338" t="s">
        <v>575</v>
      </c>
      <c r="C9" s="338"/>
      <c r="D9" s="338"/>
      <c r="E9" s="338"/>
      <c r="F9" s="338"/>
      <c r="G9" s="1"/>
    </row>
    <row r="10" spans="2:7" ht="95.45" customHeight="1" x14ac:dyDescent="0.4">
      <c r="B10" s="338" t="s">
        <v>515</v>
      </c>
      <c r="C10" s="338"/>
      <c r="D10" s="338"/>
      <c r="E10" s="338"/>
      <c r="F10" s="338"/>
      <c r="G10" s="1"/>
    </row>
    <row r="11" spans="2:7" ht="100.75" customHeight="1" x14ac:dyDescent="0.4">
      <c r="B11" s="338" t="s">
        <v>102</v>
      </c>
      <c r="C11" s="338"/>
      <c r="D11" s="338"/>
      <c r="E11" s="338"/>
      <c r="F11" s="338"/>
      <c r="G11" s="1"/>
    </row>
    <row r="12" spans="2:7" ht="52.35" customHeight="1" x14ac:dyDescent="0.4">
      <c r="B12" s="338" t="s">
        <v>516</v>
      </c>
      <c r="C12" s="338"/>
      <c r="D12" s="338"/>
      <c r="E12" s="338"/>
      <c r="F12" s="338"/>
      <c r="G12" s="1"/>
    </row>
    <row r="13" spans="2:7" ht="33.9" customHeight="1" x14ac:dyDescent="0.4">
      <c r="B13" s="347" t="s">
        <v>514</v>
      </c>
      <c r="C13" s="347"/>
      <c r="D13" s="347"/>
      <c r="E13" s="347"/>
      <c r="F13" s="347"/>
      <c r="G13" s="1"/>
    </row>
    <row r="14" spans="2:7" ht="17.25" x14ac:dyDescent="0.5">
      <c r="B14" s="284" t="s">
        <v>517</v>
      </c>
      <c r="C14" s="284"/>
      <c r="D14" s="284"/>
      <c r="E14" s="284"/>
    </row>
    <row r="15" spans="2:7" ht="17.25" x14ac:dyDescent="0.5">
      <c r="B15" s="284" t="s">
        <v>518</v>
      </c>
      <c r="C15" s="284"/>
      <c r="D15" s="284"/>
      <c r="E15" s="284"/>
    </row>
    <row r="16" spans="2:7" ht="17.25" x14ac:dyDescent="0.5">
      <c r="B16" s="284" t="s">
        <v>519</v>
      </c>
      <c r="C16" s="284"/>
      <c r="D16" s="284"/>
      <c r="E16" s="284"/>
    </row>
    <row r="17" spans="2:5" ht="17.25" x14ac:dyDescent="0.5">
      <c r="B17" s="284" t="s">
        <v>520</v>
      </c>
      <c r="C17" s="284"/>
      <c r="D17" s="284"/>
      <c r="E17" s="284"/>
    </row>
    <row r="18" spans="2:5" ht="17.25" x14ac:dyDescent="0.5">
      <c r="B18" s="284" t="s">
        <v>521</v>
      </c>
      <c r="C18" s="284"/>
      <c r="D18" s="284"/>
      <c r="E18" s="284"/>
    </row>
    <row r="19" spans="2:5" ht="17.25" x14ac:dyDescent="0.5">
      <c r="B19" s="285" t="s">
        <v>579</v>
      </c>
      <c r="C19" s="285"/>
      <c r="D19" s="285"/>
      <c r="E19" s="284"/>
    </row>
    <row r="20" spans="2:5" ht="17.25" x14ac:dyDescent="0.5">
      <c r="B20" s="285" t="s">
        <v>576</v>
      </c>
      <c r="C20" s="285"/>
      <c r="D20" s="285"/>
      <c r="E20" s="284"/>
    </row>
    <row r="21" spans="2:5" ht="14.6" x14ac:dyDescent="0.4">
      <c r="B21" s="284" t="s">
        <v>580</v>
      </c>
      <c r="D21" s="289"/>
      <c r="E21" s="284"/>
    </row>
    <row r="22" spans="2:5" ht="14.6" x14ac:dyDescent="0.4">
      <c r="D22" s="285"/>
      <c r="E22" s="284"/>
    </row>
    <row r="23" spans="2:5" ht="14.6" x14ac:dyDescent="0.4">
      <c r="B23" t="s">
        <v>578</v>
      </c>
      <c r="D23" s="285"/>
      <c r="E23" s="284"/>
    </row>
    <row r="24" spans="2:5" ht="14.6" x14ac:dyDescent="0.4">
      <c r="B24" s="290" t="s">
        <v>581</v>
      </c>
      <c r="C24" s="291">
        <v>0.05</v>
      </c>
      <c r="D24" s="285"/>
      <c r="E24" s="284"/>
    </row>
    <row r="25" spans="2:5" ht="14.6" x14ac:dyDescent="0.4">
      <c r="B25" s="287" t="s">
        <v>582</v>
      </c>
      <c r="C25" s="292">
        <v>0.45</v>
      </c>
      <c r="D25" s="285"/>
      <c r="E25" s="284"/>
    </row>
    <row r="26" spans="2:5" ht="14.6" x14ac:dyDescent="0.4">
      <c r="B26" s="287" t="s">
        <v>583</v>
      </c>
      <c r="C26" s="292">
        <v>0.15</v>
      </c>
      <c r="D26" s="285"/>
      <c r="E26" s="284"/>
    </row>
    <row r="27" spans="2:5" ht="14.6" x14ac:dyDescent="0.4">
      <c r="B27" s="287" t="s">
        <v>584</v>
      </c>
      <c r="C27" s="292">
        <v>0.2</v>
      </c>
      <c r="D27" s="285"/>
      <c r="E27" s="284"/>
    </row>
    <row r="28" spans="2:5" ht="14.6" x14ac:dyDescent="0.4">
      <c r="B28" s="287" t="s">
        <v>585</v>
      </c>
      <c r="C28" s="292">
        <v>0.05</v>
      </c>
      <c r="D28" s="285"/>
      <c r="E28" s="284"/>
    </row>
    <row r="29" spans="2:5" ht="14.6" x14ac:dyDescent="0.4">
      <c r="B29" s="287" t="s">
        <v>586</v>
      </c>
      <c r="C29" s="292">
        <v>0.1</v>
      </c>
      <c r="D29" s="285"/>
      <c r="E29" s="284"/>
    </row>
    <row r="30" spans="2:5" ht="14.6" x14ac:dyDescent="0.4">
      <c r="B30" s="285"/>
      <c r="C30" s="285"/>
      <c r="D30" s="285"/>
      <c r="E30" s="284"/>
    </row>
    <row r="31" spans="2:5" ht="14.6" x14ac:dyDescent="0.4">
      <c r="B31" s="339" t="s">
        <v>589</v>
      </c>
      <c r="C31" s="339"/>
      <c r="D31" s="339"/>
      <c r="E31" s="339"/>
    </row>
    <row r="32" spans="2:5" ht="14.6" x14ac:dyDescent="0.4">
      <c r="B32" s="339"/>
      <c r="C32" s="339"/>
      <c r="D32" s="339"/>
      <c r="E32" s="339"/>
    </row>
    <row r="33" spans="2:5" ht="14.6" x14ac:dyDescent="0.4">
      <c r="B33" s="293"/>
      <c r="C33" s="293"/>
      <c r="D33" s="293"/>
      <c r="E33" s="293"/>
    </row>
    <row r="34" spans="2:5" ht="17.25" x14ac:dyDescent="0.5">
      <c r="B34" s="284" t="s">
        <v>522</v>
      </c>
      <c r="C34" s="284"/>
      <c r="D34" s="284"/>
      <c r="E34" s="284"/>
    </row>
    <row r="35" spans="2:5" ht="17.25" x14ac:dyDescent="0.5">
      <c r="B35" s="284" t="s">
        <v>523</v>
      </c>
      <c r="C35" s="284"/>
      <c r="D35" s="284"/>
      <c r="E35" s="284"/>
    </row>
    <row r="36" spans="2:5" ht="17.25" x14ac:dyDescent="0.5">
      <c r="B36" s="284" t="s">
        <v>524</v>
      </c>
      <c r="C36" s="284"/>
      <c r="D36" s="284"/>
      <c r="E36" s="284"/>
    </row>
    <row r="37" spans="2:5" ht="17.25" x14ac:dyDescent="0.5">
      <c r="B37" s="284" t="s">
        <v>525</v>
      </c>
      <c r="C37" s="284"/>
      <c r="D37" s="284"/>
      <c r="E37" s="284"/>
    </row>
    <row r="38" spans="2:5" ht="17.25" x14ac:dyDescent="0.5">
      <c r="B38" s="284" t="s">
        <v>526</v>
      </c>
      <c r="C38" s="284"/>
      <c r="D38" s="284"/>
      <c r="E38" s="284"/>
    </row>
    <row r="39" spans="2:5" ht="17.25" x14ac:dyDescent="0.5">
      <c r="B39" s="284" t="s">
        <v>527</v>
      </c>
      <c r="C39" s="284"/>
      <c r="D39" s="284"/>
      <c r="E39" s="284"/>
    </row>
    <row r="40" spans="2:5" ht="17.25" x14ac:dyDescent="0.5">
      <c r="B40" s="285" t="s">
        <v>528</v>
      </c>
      <c r="C40" s="285"/>
      <c r="D40" s="285"/>
      <c r="E40" s="284"/>
    </row>
    <row r="41" spans="2:5" ht="14.6" x14ac:dyDescent="0.4">
      <c r="B41" s="284" t="s">
        <v>529</v>
      </c>
      <c r="C41" s="284"/>
      <c r="D41" s="284"/>
      <c r="E41" s="284"/>
    </row>
    <row r="42" spans="2:5" ht="14.6" x14ac:dyDescent="0.4">
      <c r="B42" s="284" t="s">
        <v>530</v>
      </c>
      <c r="C42" s="284"/>
      <c r="D42" s="284"/>
      <c r="E42" s="284"/>
    </row>
    <row r="43" spans="2:5" ht="14.6" x14ac:dyDescent="0.4">
      <c r="B43" s="284" t="s">
        <v>531</v>
      </c>
      <c r="C43" s="284"/>
      <c r="D43" s="284"/>
      <c r="E43" s="284"/>
    </row>
    <row r="44" spans="2:5" ht="14.6" x14ac:dyDescent="0.4">
      <c r="B44" s="285" t="s">
        <v>532</v>
      </c>
      <c r="C44" s="285"/>
      <c r="D44" s="285"/>
      <c r="E44" s="284"/>
    </row>
    <row r="45" spans="2:5" ht="14.6" x14ac:dyDescent="0.4">
      <c r="B45" s="285" t="s">
        <v>533</v>
      </c>
      <c r="C45" s="285"/>
      <c r="D45" s="285"/>
      <c r="E45" s="284"/>
    </row>
    <row r="46" spans="2:5" ht="14.6" x14ac:dyDescent="0.4">
      <c r="B46" s="286" t="s">
        <v>534</v>
      </c>
      <c r="C46" s="286"/>
      <c r="D46" s="286"/>
      <c r="E46" s="284"/>
    </row>
    <row r="47" spans="2:5" ht="14.6" x14ac:dyDescent="0.4">
      <c r="B47" s="284" t="s">
        <v>535</v>
      </c>
      <c r="C47" s="284"/>
      <c r="D47" s="284"/>
      <c r="E47" s="284"/>
    </row>
    <row r="48" spans="2:5" ht="14.6" x14ac:dyDescent="0.4">
      <c r="B48" s="285" t="s">
        <v>536</v>
      </c>
      <c r="C48" s="285"/>
      <c r="D48" s="285"/>
      <c r="E48" s="284"/>
    </row>
    <row r="49" spans="2:6" ht="33.9" customHeight="1" x14ac:dyDescent="0.4">
      <c r="B49" s="343" t="s">
        <v>537</v>
      </c>
      <c r="C49" s="343"/>
      <c r="D49" s="343"/>
      <c r="E49" s="343"/>
      <c r="F49" s="343"/>
    </row>
    <row r="50" spans="2:6" ht="14.6" x14ac:dyDescent="0.4">
      <c r="B50" s="285" t="s">
        <v>538</v>
      </c>
      <c r="C50" s="285"/>
      <c r="D50" s="285"/>
      <c r="E50" s="284"/>
    </row>
    <row r="51" spans="2:6" ht="14.6" x14ac:dyDescent="0.4">
      <c r="B51" s="286" t="s">
        <v>539</v>
      </c>
      <c r="C51" s="286"/>
      <c r="D51" s="286"/>
      <c r="E51" s="284"/>
    </row>
    <row r="52" spans="2:6" ht="14.6" x14ac:dyDescent="0.4">
      <c r="B52" s="285" t="s">
        <v>540</v>
      </c>
      <c r="C52" s="285"/>
      <c r="D52" s="285"/>
      <c r="E52" s="284"/>
    </row>
    <row r="53" spans="2:6" ht="14.6" x14ac:dyDescent="0.4">
      <c r="B53" s="285" t="s">
        <v>541</v>
      </c>
      <c r="C53" s="285"/>
      <c r="D53" s="285"/>
      <c r="E53" s="284"/>
    </row>
    <row r="54" spans="2:6" ht="14.6" x14ac:dyDescent="0.4">
      <c r="B54" s="285" t="s">
        <v>206</v>
      </c>
      <c r="C54" s="285"/>
      <c r="D54" s="285"/>
      <c r="E54" s="284"/>
    </row>
    <row r="55" spans="2:6" ht="14.6" x14ac:dyDescent="0.4">
      <c r="B55" s="285"/>
      <c r="C55" s="285"/>
      <c r="D55" s="285"/>
      <c r="E55" s="284"/>
    </row>
    <row r="56" spans="2:6" ht="14.6" x14ac:dyDescent="0.4">
      <c r="B56" s="284" t="s">
        <v>542</v>
      </c>
      <c r="C56" s="284"/>
      <c r="D56" s="284"/>
      <c r="E56" s="284"/>
    </row>
    <row r="57" spans="2:6" ht="14.6" x14ac:dyDescent="0.4">
      <c r="B57" s="341" t="s">
        <v>543</v>
      </c>
      <c r="C57" s="342"/>
      <c r="D57" s="300" t="s">
        <v>319</v>
      </c>
    </row>
    <row r="58" spans="2:6" ht="14.6" x14ac:dyDescent="0.4">
      <c r="B58" s="294" t="s">
        <v>272</v>
      </c>
      <c r="C58" s="295"/>
      <c r="D58" s="287">
        <v>5</v>
      </c>
    </row>
    <row r="59" spans="2:6" ht="14.6" x14ac:dyDescent="0.4">
      <c r="B59" s="294" t="s">
        <v>225</v>
      </c>
      <c r="C59" s="295"/>
      <c r="D59" s="287">
        <v>3</v>
      </c>
    </row>
    <row r="60" spans="2:6" ht="14.6" x14ac:dyDescent="0.4">
      <c r="B60" s="294" t="s">
        <v>229</v>
      </c>
      <c r="C60" s="295"/>
      <c r="D60" s="287">
        <v>4</v>
      </c>
    </row>
    <row r="61" spans="2:6" ht="14.6" x14ac:dyDescent="0.4">
      <c r="B61" s="294" t="s">
        <v>308</v>
      </c>
      <c r="C61" s="295"/>
      <c r="D61" s="287">
        <v>3</v>
      </c>
    </row>
    <row r="62" spans="2:6" ht="14.6" x14ac:dyDescent="0.4">
      <c r="B62" s="294" t="s">
        <v>7</v>
      </c>
      <c r="C62" s="295"/>
      <c r="D62" s="287">
        <v>4</v>
      </c>
    </row>
    <row r="63" spans="2:6" ht="14.6" x14ac:dyDescent="0.4">
      <c r="B63" s="294" t="s">
        <v>244</v>
      </c>
      <c r="C63" s="295"/>
      <c r="D63" s="287">
        <v>4</v>
      </c>
    </row>
    <row r="64" spans="2:6" ht="14.6" x14ac:dyDescent="0.4">
      <c r="B64" s="294" t="s">
        <v>141</v>
      </c>
      <c r="C64" s="295"/>
      <c r="D64" s="287">
        <v>2</v>
      </c>
    </row>
    <row r="65" spans="2:5" ht="14.6" x14ac:dyDescent="0.4">
      <c r="B65" s="294" t="s">
        <v>248</v>
      </c>
      <c r="C65" s="295"/>
      <c r="D65" s="287">
        <v>4</v>
      </c>
    </row>
    <row r="66" spans="2:5" ht="14.6" x14ac:dyDescent="0.4">
      <c r="B66" s="294" t="s">
        <v>255</v>
      </c>
      <c r="C66" s="295"/>
      <c r="D66" s="287">
        <v>5</v>
      </c>
    </row>
    <row r="67" spans="2:5" ht="14.6" x14ac:dyDescent="0.4">
      <c r="B67" s="294" t="s">
        <v>257</v>
      </c>
      <c r="C67" s="295"/>
      <c r="D67" s="287">
        <v>4</v>
      </c>
    </row>
    <row r="68" spans="2:5" ht="14.6" x14ac:dyDescent="0.4">
      <c r="B68" s="294" t="s">
        <v>253</v>
      </c>
      <c r="C68" s="295"/>
      <c r="D68" s="287">
        <v>5</v>
      </c>
    </row>
    <row r="69" spans="2:5" ht="14.6" x14ac:dyDescent="0.4">
      <c r="B69" s="294" t="s">
        <v>250</v>
      </c>
      <c r="C69" s="295"/>
      <c r="D69" s="287">
        <v>2</v>
      </c>
    </row>
    <row r="70" spans="2:5" ht="14.6" x14ac:dyDescent="0.4">
      <c r="B70" s="294" t="s">
        <v>259</v>
      </c>
      <c r="C70" s="295"/>
      <c r="D70" s="287">
        <v>3</v>
      </c>
    </row>
    <row r="71" spans="2:5" ht="14.6" x14ac:dyDescent="0.4">
      <c r="B71" s="294" t="s">
        <v>262</v>
      </c>
      <c r="C71" s="295"/>
      <c r="D71" s="287">
        <v>3</v>
      </c>
    </row>
    <row r="72" spans="2:5" ht="14.6" x14ac:dyDescent="0.4">
      <c r="B72" s="294" t="s">
        <v>266</v>
      </c>
      <c r="C72" s="295"/>
      <c r="D72" s="287">
        <v>5</v>
      </c>
    </row>
    <row r="73" spans="2:5" ht="14.6" x14ac:dyDescent="0.4">
      <c r="B73" s="294" t="s">
        <v>269</v>
      </c>
      <c r="C73" s="295"/>
      <c r="D73" s="287">
        <v>3</v>
      </c>
    </row>
    <row r="74" spans="2:5" ht="14.6" x14ac:dyDescent="0.4">
      <c r="B74" s="284"/>
      <c r="C74" s="284"/>
      <c r="D74" s="284"/>
      <c r="E74" s="284"/>
    </row>
    <row r="75" spans="2:5" ht="14.6" x14ac:dyDescent="0.4">
      <c r="B75" s="284" t="s">
        <v>207</v>
      </c>
      <c r="C75" s="284"/>
      <c r="D75" s="284"/>
      <c r="E75" s="288"/>
    </row>
    <row r="76" spans="2:5" ht="14.6" x14ac:dyDescent="0.4">
      <c r="B76" s="344" t="s">
        <v>544</v>
      </c>
      <c r="C76" s="345"/>
      <c r="D76" s="301" t="s">
        <v>169</v>
      </c>
    </row>
    <row r="77" spans="2:5" ht="14.6" x14ac:dyDescent="0.4">
      <c r="B77" s="346" t="s">
        <v>545</v>
      </c>
      <c r="C77" s="346"/>
      <c r="D77" s="298">
        <v>18</v>
      </c>
    </row>
    <row r="78" spans="2:5" ht="14.6" x14ac:dyDescent="0.4">
      <c r="B78" s="346" t="s">
        <v>546</v>
      </c>
      <c r="C78" s="346"/>
      <c r="D78" s="298">
        <v>12</v>
      </c>
    </row>
    <row r="79" spans="2:5" ht="14.6" x14ac:dyDescent="0.4">
      <c r="B79" s="346" t="s">
        <v>547</v>
      </c>
      <c r="C79" s="346"/>
      <c r="D79" s="298">
        <v>12</v>
      </c>
    </row>
    <row r="80" spans="2:5" ht="14.6" x14ac:dyDescent="0.4">
      <c r="B80" s="346" t="s">
        <v>548</v>
      </c>
      <c r="C80" s="346"/>
      <c r="D80" s="298">
        <v>6</v>
      </c>
    </row>
    <row r="81" spans="2:5" ht="14.6" x14ac:dyDescent="0.4">
      <c r="B81" s="346" t="s">
        <v>549</v>
      </c>
      <c r="C81" s="346"/>
      <c r="D81" s="298">
        <v>4</v>
      </c>
    </row>
    <row r="82" spans="2:5" ht="14.6" x14ac:dyDescent="0.4">
      <c r="B82" s="346" t="s">
        <v>550</v>
      </c>
      <c r="C82" s="346"/>
      <c r="D82" s="298">
        <v>4</v>
      </c>
    </row>
    <row r="83" spans="2:5" ht="14.6" x14ac:dyDescent="0.4">
      <c r="B83" s="346" t="s">
        <v>588</v>
      </c>
      <c r="C83" s="346"/>
      <c r="D83" s="298">
        <v>4</v>
      </c>
    </row>
    <row r="84" spans="2:5" ht="14.6" x14ac:dyDescent="0.4">
      <c r="B84" s="346" t="s">
        <v>551</v>
      </c>
      <c r="C84" s="346"/>
      <c r="D84" s="298">
        <v>4</v>
      </c>
    </row>
    <row r="85" spans="2:5" ht="14.6" x14ac:dyDescent="0.4">
      <c r="B85" s="346" t="s">
        <v>552</v>
      </c>
      <c r="C85" s="346"/>
      <c r="D85" s="298">
        <v>27</v>
      </c>
    </row>
    <row r="86" spans="2:5" ht="14.6" x14ac:dyDescent="0.4">
      <c r="B86" s="346" t="s">
        <v>553</v>
      </c>
      <c r="C86" s="346"/>
      <c r="D86" s="298">
        <v>27</v>
      </c>
    </row>
    <row r="87" spans="2:5" ht="14.6" x14ac:dyDescent="0.4">
      <c r="B87" s="346" t="s">
        <v>554</v>
      </c>
      <c r="C87" s="346"/>
      <c r="D87" s="298">
        <v>18</v>
      </c>
    </row>
    <row r="88" spans="2:5" ht="14.6" x14ac:dyDescent="0.4">
      <c r="B88" s="346" t="s">
        <v>555</v>
      </c>
      <c r="C88" s="346"/>
      <c r="D88" s="298">
        <v>18</v>
      </c>
    </row>
    <row r="89" spans="2:5" ht="14.6" x14ac:dyDescent="0.4">
      <c r="B89" s="346" t="s">
        <v>556</v>
      </c>
      <c r="C89" s="346"/>
      <c r="D89" s="298">
        <v>12</v>
      </c>
    </row>
    <row r="90" spans="2:5" ht="14.6" x14ac:dyDescent="0.4">
      <c r="B90" s="346" t="s">
        <v>557</v>
      </c>
      <c r="C90" s="346"/>
      <c r="D90" s="298">
        <v>27</v>
      </c>
    </row>
    <row r="91" spans="2:5" ht="14.6" x14ac:dyDescent="0.4">
      <c r="B91" s="346" t="s">
        <v>558</v>
      </c>
      <c r="C91" s="346"/>
      <c r="D91" s="298">
        <v>12</v>
      </c>
    </row>
    <row r="92" spans="2:5" ht="14.6" x14ac:dyDescent="0.4">
      <c r="B92" s="346" t="s">
        <v>559</v>
      </c>
      <c r="C92" s="346"/>
      <c r="D92" s="298">
        <v>12</v>
      </c>
    </row>
    <row r="93" spans="2:5" ht="14.6" x14ac:dyDescent="0.4">
      <c r="B93" s="346" t="s">
        <v>560</v>
      </c>
      <c r="C93" s="346"/>
      <c r="D93" s="298">
        <v>12</v>
      </c>
    </row>
    <row r="94" spans="2:5" ht="14.6" x14ac:dyDescent="0.4">
      <c r="B94" s="346" t="s">
        <v>561</v>
      </c>
      <c r="C94" s="346"/>
      <c r="D94" s="298">
        <v>12</v>
      </c>
    </row>
    <row r="95" spans="2:5" ht="14.6" x14ac:dyDescent="0.4">
      <c r="B95" s="346" t="s">
        <v>562</v>
      </c>
      <c r="C95" s="346"/>
      <c r="D95" s="299">
        <v>18</v>
      </c>
      <c r="E95" s="296"/>
    </row>
    <row r="96" spans="2:5" ht="14.6" x14ac:dyDescent="0.4">
      <c r="B96" s="346" t="s">
        <v>203</v>
      </c>
      <c r="C96" s="346"/>
      <c r="D96" s="298">
        <v>27</v>
      </c>
    </row>
    <row r="97" spans="2:5" ht="14.5" customHeight="1" x14ac:dyDescent="0.4">
      <c r="B97" s="346" t="s">
        <v>204</v>
      </c>
      <c r="C97" s="346"/>
      <c r="D97" s="298">
        <v>27</v>
      </c>
    </row>
    <row r="98" spans="2:5" ht="14.5" customHeight="1" x14ac:dyDescent="0.4">
      <c r="B98" s="346" t="s">
        <v>205</v>
      </c>
      <c r="C98" s="346"/>
      <c r="D98" s="298">
        <v>18</v>
      </c>
    </row>
    <row r="99" spans="2:5" ht="15.05" customHeight="1" x14ac:dyDescent="0.4">
      <c r="B99" s="346" t="s">
        <v>563</v>
      </c>
      <c r="C99" s="346"/>
      <c r="D99" s="298">
        <v>18</v>
      </c>
    </row>
    <row r="100" spans="2:5" ht="15.05" customHeight="1" x14ac:dyDescent="0.4">
      <c r="B100" s="346" t="s">
        <v>587</v>
      </c>
      <c r="C100" s="346"/>
      <c r="D100" s="298">
        <v>27</v>
      </c>
    </row>
    <row r="101" spans="2:5" ht="15.05" customHeight="1" x14ac:dyDescent="0.4">
      <c r="B101" s="346" t="s">
        <v>564</v>
      </c>
      <c r="C101" s="346"/>
      <c r="D101" s="298">
        <v>8</v>
      </c>
    </row>
    <row r="102" spans="2:5" ht="15.05" customHeight="1" x14ac:dyDescent="0.4">
      <c r="B102" s="346" t="s">
        <v>565</v>
      </c>
      <c r="C102" s="346"/>
      <c r="D102" s="298">
        <v>9</v>
      </c>
    </row>
    <row r="103" spans="2:5" ht="15.05" customHeight="1" x14ac:dyDescent="0.4">
      <c r="B103" s="346" t="s">
        <v>566</v>
      </c>
      <c r="C103" s="346"/>
      <c r="D103" s="298">
        <v>6</v>
      </c>
    </row>
    <row r="104" spans="2:5" ht="15.05" customHeight="1" x14ac:dyDescent="0.4">
      <c r="B104" s="346" t="s">
        <v>567</v>
      </c>
      <c r="C104" s="346"/>
      <c r="D104" s="298">
        <v>9</v>
      </c>
    </row>
    <row r="105" spans="2:5" ht="15.05" customHeight="1" x14ac:dyDescent="0.4">
      <c r="B105" s="346" t="s">
        <v>568</v>
      </c>
      <c r="C105" s="346"/>
      <c r="D105" s="298">
        <v>9</v>
      </c>
    </row>
    <row r="106" spans="2:5" ht="15.05" customHeight="1" x14ac:dyDescent="0.4">
      <c r="B106" s="346" t="s">
        <v>569</v>
      </c>
      <c r="C106" s="346"/>
      <c r="D106" s="298">
        <v>6</v>
      </c>
    </row>
    <row r="107" spans="2:5" ht="15.05" customHeight="1" x14ac:dyDescent="0.4">
      <c r="B107" s="346" t="s">
        <v>570</v>
      </c>
      <c r="C107" s="346"/>
      <c r="D107" s="298">
        <v>6</v>
      </c>
    </row>
    <row r="108" spans="2:5" ht="15.05" customHeight="1" x14ac:dyDescent="0.4">
      <c r="B108" s="346" t="s">
        <v>571</v>
      </c>
      <c r="C108" s="346"/>
      <c r="D108" s="298">
        <v>3</v>
      </c>
    </row>
    <row r="109" spans="2:5" ht="15.05" customHeight="1" x14ac:dyDescent="0.4">
      <c r="B109" s="346" t="s">
        <v>572</v>
      </c>
      <c r="C109" s="346"/>
      <c r="D109" s="298">
        <v>8</v>
      </c>
    </row>
    <row r="110" spans="2:5" ht="15.05" customHeight="1" x14ac:dyDescent="0.4">
      <c r="B110" s="346" t="s">
        <v>573</v>
      </c>
      <c r="C110" s="346"/>
      <c r="D110" s="298">
        <v>12</v>
      </c>
    </row>
    <row r="111" spans="2:5" ht="15.05" customHeight="1" x14ac:dyDescent="0.4">
      <c r="B111" s="297"/>
      <c r="C111" s="297"/>
      <c r="D111" s="297"/>
      <c r="E111" s="297"/>
    </row>
    <row r="112" spans="2:5" ht="15.05" customHeight="1" x14ac:dyDescent="0.4">
      <c r="B112" s="339" t="s">
        <v>577</v>
      </c>
      <c r="C112" s="339"/>
      <c r="D112" s="339"/>
      <c r="E112" s="339"/>
    </row>
    <row r="113" spans="2:5" ht="15.05" customHeight="1" x14ac:dyDescent="0.4">
      <c r="B113" s="339"/>
      <c r="C113" s="339"/>
      <c r="D113" s="339"/>
      <c r="E113" s="339"/>
    </row>
    <row r="114" spans="2:5" ht="15.05" customHeight="1" x14ac:dyDescent="0.4"/>
    <row r="115" spans="2:5" ht="15.05" customHeight="1" x14ac:dyDescent="0.4"/>
    <row r="116" spans="2:5" ht="15.05" customHeight="1" x14ac:dyDescent="0.4"/>
    <row r="117" spans="2:5" ht="15.05" hidden="1" customHeight="1" x14ac:dyDescent="0.4"/>
    <row r="118" spans="2:5" ht="15.05" hidden="1" customHeight="1" x14ac:dyDescent="0.4"/>
    <row r="119" spans="2:5" ht="15.05" hidden="1" customHeight="1" x14ac:dyDescent="0.4"/>
    <row r="120" spans="2:5" ht="15.05" hidden="1" customHeight="1" x14ac:dyDescent="0.4"/>
    <row r="121" spans="2:5" ht="15.05" hidden="1" customHeight="1" x14ac:dyDescent="0.4"/>
    <row r="122" spans="2:5" ht="15.05" hidden="1" customHeight="1" x14ac:dyDescent="0.4"/>
    <row r="123" spans="2:5" ht="15.05" hidden="1" customHeight="1" x14ac:dyDescent="0.4"/>
    <row r="124" spans="2:5" ht="15.05" hidden="1" customHeight="1" x14ac:dyDescent="0.4"/>
    <row r="125" spans="2:5" ht="15.05" hidden="1" customHeight="1" x14ac:dyDescent="0.4"/>
    <row r="126" spans="2:5" ht="15.05" hidden="1" customHeight="1" x14ac:dyDescent="0.4"/>
    <row r="127" spans="2:5" ht="15.05" hidden="1" customHeight="1" x14ac:dyDescent="0.4"/>
    <row r="128" spans="2:5" ht="15.05" hidden="1" customHeight="1" x14ac:dyDescent="0.4"/>
    <row r="129" ht="15.05" hidden="1" customHeight="1" x14ac:dyDescent="0.4"/>
    <row r="130" ht="15.05" hidden="1" customHeight="1" x14ac:dyDescent="0.4"/>
    <row r="131" ht="15.05" hidden="1" customHeight="1" x14ac:dyDescent="0.4"/>
    <row r="132" ht="15.05" hidden="1" customHeight="1" x14ac:dyDescent="0.4"/>
    <row r="133" ht="15.05" hidden="1" customHeight="1" x14ac:dyDescent="0.4"/>
    <row r="134" ht="15.05" hidden="1" customHeight="1" x14ac:dyDescent="0.4"/>
    <row r="135" ht="15.05" hidden="1" customHeight="1" x14ac:dyDescent="0.4"/>
    <row r="136" ht="15.05" hidden="1" customHeight="1" x14ac:dyDescent="0.4"/>
    <row r="137" ht="15.05" hidden="1" customHeight="1" x14ac:dyDescent="0.4"/>
    <row r="138" ht="15.05" hidden="1" customHeight="1" x14ac:dyDescent="0.4"/>
    <row r="139" ht="15.05" hidden="1" customHeight="1" x14ac:dyDescent="0.4"/>
    <row r="140" ht="15.05" hidden="1" customHeight="1" x14ac:dyDescent="0.4"/>
    <row r="141" ht="15.05" hidden="1" customHeight="1" x14ac:dyDescent="0.4"/>
    <row r="142" ht="15.05" hidden="1" customHeight="1" x14ac:dyDescent="0.4"/>
    <row r="143" ht="15.05" hidden="1" customHeight="1" x14ac:dyDescent="0.4"/>
    <row r="144" ht="15.05" hidden="1" customHeight="1" x14ac:dyDescent="0.4"/>
    <row r="145" ht="15.05" hidden="1" customHeight="1" x14ac:dyDescent="0.4"/>
    <row r="146" ht="15.05" hidden="1" customHeight="1" x14ac:dyDescent="0.4"/>
    <row r="147" ht="15.05" hidden="1" customHeight="1" x14ac:dyDescent="0.4"/>
    <row r="148" ht="15.05" hidden="1" customHeight="1" x14ac:dyDescent="0.4"/>
    <row r="149" ht="15.05" hidden="1" customHeight="1" x14ac:dyDescent="0.4"/>
    <row r="150" ht="15.05" hidden="1" customHeight="1" x14ac:dyDescent="0.4"/>
    <row r="151" ht="15.05" hidden="1" customHeight="1" x14ac:dyDescent="0.4"/>
    <row r="152" ht="15.05" hidden="1" customHeight="1" x14ac:dyDescent="0.4"/>
    <row r="153" ht="15.05" hidden="1" customHeight="1" x14ac:dyDescent="0.4"/>
    <row r="154" ht="15.05" hidden="1" customHeight="1" x14ac:dyDescent="0.4"/>
    <row r="155" ht="15.05" hidden="1" customHeight="1" x14ac:dyDescent="0.4"/>
    <row r="156" ht="15.05" hidden="1" customHeight="1" x14ac:dyDescent="0.4"/>
    <row r="157" ht="15.05" hidden="1" customHeight="1" x14ac:dyDescent="0.4"/>
  </sheetData>
  <sheetProtection password="8A5A" sheet="1" objects="1" scenarios="1"/>
  <mergeCells count="50">
    <mergeCell ref="B108:C108"/>
    <mergeCell ref="B109:C109"/>
    <mergeCell ref="B110:C110"/>
    <mergeCell ref="B102:C102"/>
    <mergeCell ref="B103:C103"/>
    <mergeCell ref="B104:C104"/>
    <mergeCell ref="B105:C105"/>
    <mergeCell ref="B106:C106"/>
    <mergeCell ref="B107:C107"/>
    <mergeCell ref="B86:C86"/>
    <mergeCell ref="B87:C87"/>
    <mergeCell ref="B88:C88"/>
    <mergeCell ref="B101:C101"/>
    <mergeCell ref="B90:C90"/>
    <mergeCell ref="B91:C91"/>
    <mergeCell ref="B92:C92"/>
    <mergeCell ref="B93:C93"/>
    <mergeCell ref="B94:C94"/>
    <mergeCell ref="B95:C95"/>
    <mergeCell ref="B96:C96"/>
    <mergeCell ref="B97:C97"/>
    <mergeCell ref="B98:C98"/>
    <mergeCell ref="B99:C99"/>
    <mergeCell ref="B100:C100"/>
    <mergeCell ref="B81:C81"/>
    <mergeCell ref="B82:C82"/>
    <mergeCell ref="B83:C83"/>
    <mergeCell ref="B84:C84"/>
    <mergeCell ref="B85:C85"/>
    <mergeCell ref="B112:E113"/>
    <mergeCell ref="B4:D4"/>
    <mergeCell ref="B6:D6"/>
    <mergeCell ref="B31:E32"/>
    <mergeCell ref="B57:C57"/>
    <mergeCell ref="B10:F10"/>
    <mergeCell ref="B49:F49"/>
    <mergeCell ref="B76:C76"/>
    <mergeCell ref="B77:C77"/>
    <mergeCell ref="B11:F11"/>
    <mergeCell ref="B12:F12"/>
    <mergeCell ref="B13:F13"/>
    <mergeCell ref="B89:C89"/>
    <mergeCell ref="B78:C78"/>
    <mergeCell ref="B79:C79"/>
    <mergeCell ref="B80:C80"/>
    <mergeCell ref="B1:F1"/>
    <mergeCell ref="B2:F2"/>
    <mergeCell ref="B5:F5"/>
    <mergeCell ref="B8:F8"/>
    <mergeCell ref="B9:F9"/>
  </mergeCells>
  <dataValidations disablePrompts="1" count="1">
    <dataValidation operator="greaterThan" showInputMessage="1" showErrorMessage="1" sqref="F6"/>
  </dataValidations>
  <pageMargins left="0.43307086614173229" right="0.43307086614173229" top="0.39370078740157477" bottom="0.39370078740157477" header="0.31496062992125989" footer="0.31496062992125989"/>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8"/>
  <dimension ref="A1:XFC261"/>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6.69140625" style="26" customWidth="1"/>
    <col min="7" max="7" width="7.69140625" style="26" customWidth="1"/>
    <col min="8" max="8" width="10.53515625" style="26" customWidth="1"/>
    <col min="9" max="9" width="2.3828125" style="26" customWidth="1"/>
    <col min="10" max="12" width="3" style="26" hidden="1"/>
    <col min="13" max="13" width="20.84375" style="26" hidden="1"/>
    <col min="14" max="14" width="17.84375" style="26" hidden="1"/>
    <col min="15" max="15" width="16.53515625" style="26" hidden="1"/>
    <col min="16" max="17" width="3" style="26" hidden="1"/>
    <col min="18" max="16383" width="8.53515625" style="26" hidden="1"/>
    <col min="16384" max="16384" width="8.15234375" style="26" hidden="1"/>
  </cols>
  <sheetData>
    <row r="1" spans="1:15" ht="15.05" hidden="1" customHeight="1" x14ac:dyDescent="0.4">
      <c r="A1" s="529" t="s">
        <v>276</v>
      </c>
      <c r="B1" s="529"/>
      <c r="C1" s="529"/>
      <c r="D1" s="529"/>
      <c r="E1" s="529"/>
      <c r="F1" s="529"/>
      <c r="G1" s="529"/>
      <c r="H1" s="529"/>
    </row>
    <row r="2" spans="1:15" ht="20.100000000000001" customHeight="1" x14ac:dyDescent="0.4">
      <c r="A2" s="530" t="s">
        <v>306</v>
      </c>
      <c r="B2" s="530"/>
      <c r="C2" s="530"/>
      <c r="D2" s="531"/>
      <c r="E2" s="534" t="s">
        <v>103</v>
      </c>
      <c r="F2" s="535"/>
      <c r="G2" s="535"/>
      <c r="H2" s="538" t="s">
        <v>216</v>
      </c>
    </row>
    <row r="3" spans="1:15" ht="8.3000000000000007" customHeight="1" thickBot="1" x14ac:dyDescent="0.45">
      <c r="A3" s="532"/>
      <c r="B3" s="532"/>
      <c r="C3" s="532"/>
      <c r="D3" s="533"/>
      <c r="E3" s="536"/>
      <c r="F3" s="537"/>
      <c r="G3" s="537"/>
      <c r="H3" s="539"/>
    </row>
    <row r="4" spans="1:15" ht="16.45" customHeight="1" thickTop="1" thickBot="1" x14ac:dyDescent="0.45">
      <c r="A4" s="540" t="s">
        <v>215</v>
      </c>
      <c r="B4" s="540"/>
      <c r="C4" s="540"/>
      <c r="D4" s="540"/>
      <c r="E4" s="540"/>
      <c r="F4" s="540"/>
      <c r="G4" s="540"/>
      <c r="H4" s="540"/>
      <c r="N4" s="52"/>
      <c r="O4" s="52"/>
    </row>
    <row r="5" spans="1:15" ht="15.05" customHeight="1" thickTop="1" x14ac:dyDescent="0.4">
      <c r="A5" s="528" t="s">
        <v>217</v>
      </c>
      <c r="B5" s="528"/>
      <c r="C5" s="528"/>
      <c r="D5" s="528"/>
      <c r="E5" s="528"/>
      <c r="F5" s="528"/>
      <c r="G5" s="528"/>
      <c r="H5" s="528"/>
    </row>
    <row r="6" spans="1:15" ht="15.05" customHeight="1" x14ac:dyDescent="0.4">
      <c r="A6" s="516" t="s">
        <v>14</v>
      </c>
      <c r="B6" s="516"/>
      <c r="C6" s="517"/>
      <c r="D6" s="517"/>
      <c r="E6" s="517"/>
      <c r="F6" s="520"/>
      <c r="G6" s="520"/>
      <c r="H6" s="521"/>
    </row>
    <row r="7" spans="1:15" ht="15.05" customHeight="1" x14ac:dyDescent="0.4">
      <c r="A7" s="516" t="s">
        <v>15</v>
      </c>
      <c r="B7" s="516"/>
      <c r="C7" s="517"/>
      <c r="D7" s="517"/>
      <c r="E7" s="517"/>
      <c r="F7" s="520"/>
      <c r="G7" s="520"/>
      <c r="H7" s="521"/>
      <c r="N7" s="53"/>
    </row>
    <row r="8" spans="1:15" ht="15.05" customHeight="1" x14ac:dyDescent="0.4">
      <c r="A8" s="516" t="s">
        <v>8</v>
      </c>
      <c r="B8" s="516"/>
      <c r="C8" s="517"/>
      <c r="D8" s="517"/>
      <c r="E8" s="517"/>
      <c r="F8" s="522" t="str">
        <f>IF(F6&lt;&gt;"SI","",IF(F7="","",IF(F7&lt;MIN(N29:N36),O27,IF(F7&gt;MAX(N29:N36),O28,(F7-INDEX(N29:N36,MATCH(F7,N29:N36,1)+1))/(INDEX(N29:N36,MATCH(F7,N29:N36,1))-INDEX(N29:N36,MATCH(F7,N29:N36,1)+1))*INDEX(O29:O36,MATCH(F7,N29:N36,1))-(F7-INDEX(N29:N36,MATCH(F7,N29:N36,1)))/(INDEX(N29:N36,MATCH(F7,N29:N36,1))-INDEX(N29:N36,MATCH(F7,N29:N36,1)+1))*INDEX(O29:O36,MATCH(F7,N29:N36,1)+1)))))</f>
        <v/>
      </c>
      <c r="G8" s="522"/>
      <c r="H8" s="523"/>
      <c r="N8" s="53"/>
    </row>
    <row r="9" spans="1:15" s="54" customFormat="1" ht="54.8" customHeight="1" x14ac:dyDescent="0.4">
      <c r="A9" s="544" t="s">
        <v>332</v>
      </c>
      <c r="B9" s="544"/>
      <c r="C9" s="544"/>
      <c r="D9" s="544"/>
      <c r="E9" s="544"/>
      <c r="F9" s="544"/>
      <c r="G9" s="544"/>
      <c r="H9" s="544"/>
      <c r="N9" s="53"/>
      <c r="O9" s="26"/>
    </row>
    <row r="10" spans="1:15" s="54" customFormat="1" ht="5.0999999999999996" customHeight="1" x14ac:dyDescent="0.4">
      <c r="A10" s="180"/>
      <c r="B10" s="180"/>
      <c r="C10" s="180"/>
      <c r="D10" s="180"/>
      <c r="E10" s="180"/>
      <c r="F10" s="180"/>
      <c r="G10" s="180"/>
      <c r="H10" s="180"/>
      <c r="N10" s="53"/>
      <c r="O10" s="26"/>
    </row>
    <row r="11" spans="1:15" ht="14.15" customHeight="1" x14ac:dyDescent="0.4">
      <c r="A11" s="332" t="s">
        <v>105</v>
      </c>
      <c r="B11" s="55"/>
      <c r="C11" s="55"/>
      <c r="D11" s="332" t="s">
        <v>106</v>
      </c>
      <c r="E11" s="56"/>
      <c r="F11" s="56"/>
      <c r="G11" s="56"/>
      <c r="H11" s="56"/>
    </row>
    <row r="12" spans="1:15" ht="14.5" customHeight="1" x14ac:dyDescent="0.4">
      <c r="A12" s="57" t="s">
        <v>209</v>
      </c>
      <c r="B12" s="57"/>
      <c r="C12" s="57"/>
      <c r="D12" s="51" t="s">
        <v>82</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333</v>
      </c>
      <c r="B16" s="525"/>
      <c r="C16" s="525"/>
      <c r="D16" s="62" t="s">
        <v>113</v>
      </c>
      <c r="E16" s="62"/>
      <c r="F16" s="62"/>
      <c r="G16" s="63" t="s">
        <v>114</v>
      </c>
      <c r="H16" s="63"/>
    </row>
    <row r="17" spans="1:15" ht="25" customHeight="1" x14ac:dyDescent="0.4">
      <c r="A17" s="525"/>
      <c r="B17" s="525"/>
      <c r="C17" s="525"/>
      <c r="D17" s="64" t="str">
        <f>'Pesatura criteri'!O19</f>
        <v/>
      </c>
      <c r="E17" s="62"/>
      <c r="F17" s="62"/>
      <c r="G17" s="65">
        <f>'Pesatura criteri'!N19</f>
        <v>0</v>
      </c>
      <c r="H17" s="63"/>
    </row>
    <row r="18" spans="1:15" ht="2.25" customHeight="1" x14ac:dyDescent="0.4">
      <c r="A18" s="66"/>
      <c r="B18" s="66"/>
      <c r="C18" s="67"/>
      <c r="D18" s="66"/>
      <c r="E18" s="66"/>
      <c r="F18" s="66"/>
      <c r="G18" s="66"/>
      <c r="H18" s="66"/>
    </row>
    <row r="19" spans="1:15" ht="2.4500000000000002" customHeight="1" x14ac:dyDescent="0.4">
      <c r="A19" s="68"/>
      <c r="B19" s="68"/>
      <c r="C19" s="57"/>
      <c r="D19" s="61"/>
      <c r="E19" s="61"/>
      <c r="F19" s="61"/>
      <c r="G19" s="61"/>
      <c r="H19" s="61"/>
    </row>
    <row r="20" spans="1:15" ht="14.15" customHeight="1" x14ac:dyDescent="0.4">
      <c r="A20" s="332" t="s">
        <v>108</v>
      </c>
      <c r="B20" s="55"/>
      <c r="C20" s="55"/>
      <c r="D20" s="334" t="s">
        <v>109</v>
      </c>
      <c r="E20" s="69"/>
      <c r="F20" s="69"/>
      <c r="G20" s="69"/>
      <c r="H20" s="69"/>
    </row>
    <row r="21" spans="1:15" ht="60" customHeight="1" x14ac:dyDescent="0.4">
      <c r="A21" s="525" t="s">
        <v>334</v>
      </c>
      <c r="B21" s="525"/>
      <c r="C21" s="525"/>
      <c r="D21" s="70" t="s">
        <v>130</v>
      </c>
      <c r="E21" s="71"/>
      <c r="F21" s="71"/>
      <c r="G21" s="71"/>
      <c r="H21" s="71"/>
    </row>
    <row r="22" spans="1:15" ht="2.25"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4.15" customHeight="1" x14ac:dyDescent="0.4">
      <c r="A24" s="332" t="s">
        <v>117</v>
      </c>
      <c r="B24" s="74"/>
      <c r="C24" s="55"/>
      <c r="D24" s="75"/>
      <c r="E24" s="75"/>
      <c r="F24" s="75"/>
      <c r="G24" s="75"/>
      <c r="H24" s="75"/>
    </row>
    <row r="25" spans="1:15" s="79" customFormat="1" ht="3" customHeight="1" x14ac:dyDescent="0.4">
      <c r="A25" s="76"/>
      <c r="B25" s="76"/>
      <c r="C25" s="77"/>
      <c r="D25" s="78"/>
      <c r="E25" s="78"/>
      <c r="F25" s="78"/>
      <c r="G25" s="78"/>
      <c r="H25" s="78"/>
    </row>
    <row r="26" spans="1:15" ht="14.5" customHeight="1" x14ac:dyDescent="0.4">
      <c r="A26" s="80"/>
      <c r="B26" s="526"/>
      <c r="C26" s="526"/>
      <c r="D26" s="526"/>
      <c r="E26" s="526"/>
      <c r="F26" s="526"/>
      <c r="G26" s="526" t="s">
        <v>110</v>
      </c>
      <c r="H26" s="526"/>
      <c r="N26" s="52" t="s">
        <v>9</v>
      </c>
      <c r="O26" s="52" t="s">
        <v>10</v>
      </c>
    </row>
    <row r="27" spans="1:15" ht="15.05" customHeight="1" x14ac:dyDescent="0.4">
      <c r="A27" s="235" t="s">
        <v>22</v>
      </c>
      <c r="B27" s="81"/>
      <c r="C27" s="81"/>
      <c r="D27" s="81"/>
      <c r="E27" s="515" t="s">
        <v>335</v>
      </c>
      <c r="F27" s="515"/>
      <c r="G27" s="511">
        <v>-1</v>
      </c>
      <c r="H27" s="511"/>
      <c r="N27" s="26" t="s">
        <v>11</v>
      </c>
      <c r="O27" s="26">
        <v>-1</v>
      </c>
    </row>
    <row r="28" spans="1:15" ht="15.05" customHeight="1" x14ac:dyDescent="0.4">
      <c r="A28" s="234" t="s">
        <v>23</v>
      </c>
      <c r="B28" s="82"/>
      <c r="C28" s="82"/>
      <c r="D28" s="82"/>
      <c r="E28" s="512">
        <v>20</v>
      </c>
      <c r="F28" s="512"/>
      <c r="G28" s="510">
        <v>0</v>
      </c>
      <c r="H28" s="510"/>
      <c r="N28" s="26" t="s">
        <v>12</v>
      </c>
      <c r="O28" s="26">
        <v>5</v>
      </c>
    </row>
    <row r="29" spans="1:15" ht="15.05" customHeight="1" x14ac:dyDescent="0.4">
      <c r="A29" s="83" t="s">
        <v>13</v>
      </c>
      <c r="B29" s="84"/>
      <c r="C29" s="84"/>
      <c r="D29" s="84"/>
      <c r="E29" s="513">
        <v>44</v>
      </c>
      <c r="F29" s="513"/>
      <c r="G29" s="511">
        <v>3</v>
      </c>
      <c r="H29" s="511"/>
      <c r="N29" s="53">
        <v>20</v>
      </c>
      <c r="O29" s="26">
        <v>0</v>
      </c>
    </row>
    <row r="30" spans="1:15" ht="15.05" customHeight="1" x14ac:dyDescent="0.4">
      <c r="A30" s="234" t="s">
        <v>24</v>
      </c>
      <c r="B30" s="85"/>
      <c r="C30" s="85"/>
      <c r="D30" s="85"/>
      <c r="E30" s="514">
        <v>60</v>
      </c>
      <c r="F30" s="514"/>
      <c r="G30" s="510">
        <v>5</v>
      </c>
      <c r="H30" s="510"/>
      <c r="N30" s="53">
        <v>44</v>
      </c>
      <c r="O30" s="26">
        <v>3</v>
      </c>
    </row>
    <row r="31" spans="1:15" s="116" customFormat="1" ht="15.8" customHeight="1" x14ac:dyDescent="0.4">
      <c r="A31" s="244" t="s">
        <v>493</v>
      </c>
      <c r="B31" s="229"/>
      <c r="C31" s="245"/>
      <c r="D31" s="245"/>
      <c r="E31" s="245"/>
      <c r="F31" s="245"/>
      <c r="G31" s="245"/>
      <c r="H31" s="245"/>
      <c r="N31" s="246">
        <v>60</v>
      </c>
      <c r="O31" s="116">
        <v>5</v>
      </c>
    </row>
    <row r="32" spans="1:15" ht="57" customHeight="1" x14ac:dyDescent="0.4">
      <c r="A32" s="545" t="s">
        <v>494</v>
      </c>
      <c r="B32" s="545"/>
      <c r="C32" s="545"/>
      <c r="D32" s="545"/>
      <c r="E32" s="545"/>
      <c r="F32" s="545"/>
      <c r="G32" s="545"/>
      <c r="H32" s="545"/>
    </row>
    <row r="33" spans="1:8" ht="41.3" customHeight="1" x14ac:dyDescent="0.4">
      <c r="A33" s="546" t="s">
        <v>495</v>
      </c>
      <c r="B33" s="546"/>
      <c r="C33" s="546"/>
      <c r="D33" s="546"/>
      <c r="E33" s="546"/>
      <c r="F33" s="546"/>
      <c r="G33" s="546"/>
      <c r="H33" s="546"/>
    </row>
    <row r="34" spans="1:8" ht="14.6" x14ac:dyDescent="0.4">
      <c r="A34" s="247" t="s">
        <v>115</v>
      </c>
    </row>
    <row r="35" spans="1:8" ht="14.6" x14ac:dyDescent="0.4"/>
    <row r="36" spans="1:8" ht="14.6" x14ac:dyDescent="0.4"/>
    <row r="37" spans="1:8" ht="14.6" x14ac:dyDescent="0.4"/>
    <row r="38" spans="1:8" ht="14.6" x14ac:dyDescent="0.4"/>
    <row r="39" spans="1:8" ht="14.6" x14ac:dyDescent="0.4"/>
    <row r="40" spans="1:8" ht="14.6" x14ac:dyDescent="0.4"/>
    <row r="41" spans="1:8" ht="14.6" x14ac:dyDescent="0.4"/>
    <row r="42" spans="1:8" ht="14.6" x14ac:dyDescent="0.4"/>
    <row r="43" spans="1:8" ht="14.6" x14ac:dyDescent="0.4"/>
    <row r="44" spans="1:8" ht="14.6" x14ac:dyDescent="0.4"/>
    <row r="45" spans="1:8" ht="14.6" x14ac:dyDescent="0.4"/>
    <row r="46" spans="1:8" ht="14.6" x14ac:dyDescent="0.4"/>
    <row r="47" spans="1:8" ht="14.6" x14ac:dyDescent="0.4"/>
    <row r="48" spans="1:8" ht="14.6" x14ac:dyDescent="0.4"/>
    <row r="49" ht="14.6" x14ac:dyDescent="0.4"/>
    <row r="50" ht="14.6" x14ac:dyDescent="0.4"/>
    <row r="51" ht="14.6" x14ac:dyDescent="0.4"/>
    <row r="52" ht="14.6" x14ac:dyDescent="0.4"/>
    <row r="53" ht="14.6" x14ac:dyDescent="0.4"/>
    <row r="54" ht="15.05" customHeight="1" x14ac:dyDescent="0.4"/>
    <row r="55" ht="15.05" customHeight="1" x14ac:dyDescent="0.4"/>
    <row r="56" ht="15.05" customHeight="1" x14ac:dyDescent="0.4"/>
    <row r="57" ht="15.05" customHeight="1" x14ac:dyDescent="0.4"/>
    <row r="58" ht="15.05" customHeight="1" x14ac:dyDescent="0.4"/>
    <row r="59" ht="15.05" customHeight="1" x14ac:dyDescent="0.4"/>
    <row r="60" ht="15.05" customHeight="1" x14ac:dyDescent="0.4"/>
    <row r="61" ht="15.05" customHeight="1" x14ac:dyDescent="0.4"/>
    <row r="62" ht="15.05" customHeight="1" x14ac:dyDescent="0.4"/>
    <row r="63" ht="15.05" customHeight="1" x14ac:dyDescent="0.4"/>
    <row r="64" ht="15.05" customHeight="1" x14ac:dyDescent="0.4"/>
    <row r="65" ht="15.05" customHeight="1" x14ac:dyDescent="0.4"/>
    <row r="66" ht="15.05" customHeight="1" x14ac:dyDescent="0.4"/>
    <row r="67" ht="15.05" customHeight="1" x14ac:dyDescent="0.4"/>
    <row r="68" ht="15.05" customHeight="1" x14ac:dyDescent="0.4"/>
    <row r="69" ht="15.05" customHeight="1" x14ac:dyDescent="0.4"/>
    <row r="70" ht="15.05" customHeight="1" x14ac:dyDescent="0.4"/>
    <row r="71" ht="15.05" customHeight="1" x14ac:dyDescent="0.4"/>
    <row r="72" ht="15.05" customHeight="1" x14ac:dyDescent="0.4"/>
    <row r="73" ht="15.05" customHeight="1" x14ac:dyDescent="0.4"/>
    <row r="74" ht="15.05" customHeight="1" x14ac:dyDescent="0.4"/>
    <row r="75" ht="15.05" customHeight="1" x14ac:dyDescent="0.4"/>
    <row r="76" ht="15.05" customHeight="1" x14ac:dyDescent="0.4"/>
    <row r="77" ht="15.05" customHeight="1" x14ac:dyDescent="0.4"/>
    <row r="78" ht="15.05" customHeight="1" x14ac:dyDescent="0.4"/>
    <row r="79" ht="22.55" customHeight="1" x14ac:dyDescent="0.4"/>
    <row r="80" ht="15.05" hidden="1" customHeight="1" x14ac:dyDescent="0.25"/>
    <row r="81" ht="15.05" hidden="1" customHeight="1" x14ac:dyDescent="0.25"/>
    <row r="82" ht="15.05" hidden="1" customHeight="1" x14ac:dyDescent="0.25"/>
    <row r="83" ht="15.05" hidden="1" customHeight="1" x14ac:dyDescent="0.25"/>
    <row r="84" ht="15.05" hidden="1" customHeight="1" x14ac:dyDescent="0.25"/>
    <row r="85" ht="15.05" hidden="1" customHeight="1" x14ac:dyDescent="0.25"/>
    <row r="86" ht="15.05" hidden="1" customHeight="1" x14ac:dyDescent="0.4"/>
    <row r="87" ht="15.05" hidden="1" customHeight="1" x14ac:dyDescent="0.4"/>
    <row r="88" ht="15.05" hidden="1" customHeight="1" x14ac:dyDescent="0.4"/>
    <row r="89" ht="15.05" hidden="1" customHeight="1" x14ac:dyDescent="0.4"/>
    <row r="90" ht="15.05" hidden="1" customHeight="1" x14ac:dyDescent="0.4"/>
    <row r="91" ht="15.05" hidden="1" customHeight="1" x14ac:dyDescent="0.4"/>
    <row r="92" ht="15.05" hidden="1" customHeight="1" x14ac:dyDescent="0.4"/>
    <row r="93" ht="15.05" hidden="1" customHeight="1" x14ac:dyDescent="0.4"/>
    <row r="94" ht="15.05" hidden="1" customHeight="1" x14ac:dyDescent="0.4"/>
    <row r="95" ht="15.05" hidden="1" customHeight="1" x14ac:dyDescent="0.4"/>
    <row r="96" ht="15.05" hidden="1" customHeight="1" x14ac:dyDescent="0.4"/>
    <row r="97" ht="15.05" hidden="1" customHeight="1" x14ac:dyDescent="0.4"/>
    <row r="98" ht="15.05" hidden="1" customHeight="1" x14ac:dyDescent="0.4"/>
    <row r="99" ht="15.05" hidden="1" customHeight="1" x14ac:dyDescent="0.4"/>
    <row r="100" ht="15.05" hidden="1" customHeight="1" x14ac:dyDescent="0.4"/>
    <row r="101" ht="14.5" hidden="1" customHeight="1" x14ac:dyDescent="0.4"/>
    <row r="102" ht="14.5" hidden="1" customHeight="1" x14ac:dyDescent="0.4"/>
    <row r="103" ht="14.5" hidden="1" customHeight="1" x14ac:dyDescent="0.4"/>
    <row r="104" ht="14.5" hidden="1" customHeight="1" x14ac:dyDescent="0.4"/>
    <row r="105" ht="14.5" hidden="1" customHeight="1" x14ac:dyDescent="0.4"/>
    <row r="106" ht="14.5" hidden="1" customHeight="1" x14ac:dyDescent="0.4"/>
    <row r="107" ht="14.5" hidden="1" customHeight="1" x14ac:dyDescent="0.4"/>
    <row r="108" ht="14.5" hidden="1" customHeight="1" x14ac:dyDescent="0.4"/>
    <row r="109" ht="14.5" hidden="1" customHeight="1" x14ac:dyDescent="0.4"/>
    <row r="110" ht="14.5" hidden="1" customHeight="1" x14ac:dyDescent="0.4"/>
    <row r="111" ht="14.5" hidden="1" customHeight="1" x14ac:dyDescent="0.4"/>
    <row r="112" ht="14.5" hidden="1" customHeight="1" x14ac:dyDescent="0.4"/>
    <row r="113" ht="14.5" hidden="1" customHeight="1" x14ac:dyDescent="0.4"/>
    <row r="114" ht="14.5" hidden="1" customHeight="1" x14ac:dyDescent="0.4"/>
    <row r="115" ht="14.5" hidden="1" customHeight="1" x14ac:dyDescent="0.4"/>
    <row r="116" ht="14.5" hidden="1" customHeight="1" x14ac:dyDescent="0.4"/>
    <row r="117" ht="14.5" hidden="1" customHeight="1" x14ac:dyDescent="0.4"/>
    <row r="118" ht="14.5" hidden="1" customHeight="1" x14ac:dyDescent="0.4"/>
    <row r="119" ht="14.5" hidden="1" customHeight="1" x14ac:dyDescent="0.4"/>
    <row r="120" ht="14.5" hidden="1" customHeight="1" x14ac:dyDescent="0.4"/>
    <row r="121" ht="14.5" hidden="1" customHeight="1" x14ac:dyDescent="0.4"/>
    <row r="122" ht="14.5" hidden="1" customHeight="1" x14ac:dyDescent="0.4"/>
    <row r="123" ht="14.5" hidden="1" customHeight="1" x14ac:dyDescent="0.4"/>
    <row r="124" ht="14.5" hidden="1" customHeight="1" x14ac:dyDescent="0.4"/>
    <row r="125" ht="14.5" hidden="1" customHeight="1" x14ac:dyDescent="0.4"/>
    <row r="126" ht="14.5" hidden="1" customHeight="1" x14ac:dyDescent="0.4"/>
    <row r="127" ht="14.5" hidden="1" customHeight="1" x14ac:dyDescent="0.4"/>
    <row r="128" ht="14.5" hidden="1" customHeight="1" x14ac:dyDescent="0.4"/>
    <row r="129" ht="14.5" hidden="1" customHeight="1" x14ac:dyDescent="0.4"/>
    <row r="130" ht="14.5" hidden="1" customHeight="1" x14ac:dyDescent="0.4"/>
    <row r="131" ht="14.5" hidden="1" customHeight="1" x14ac:dyDescent="0.4"/>
    <row r="132" ht="14.5" hidden="1" customHeight="1" x14ac:dyDescent="0.4"/>
    <row r="133" ht="14.5" hidden="1" customHeight="1" x14ac:dyDescent="0.4"/>
    <row r="134" ht="14.5" hidden="1" customHeight="1" x14ac:dyDescent="0.4"/>
    <row r="135" ht="14.5" hidden="1" customHeight="1" x14ac:dyDescent="0.4"/>
    <row r="136" ht="14.5" hidden="1" customHeight="1" x14ac:dyDescent="0.4"/>
    <row r="137" ht="14.5" hidden="1" customHeight="1" x14ac:dyDescent="0.4"/>
    <row r="138" ht="14.5" hidden="1" customHeight="1" x14ac:dyDescent="0.4"/>
    <row r="139" ht="14.5" hidden="1" customHeight="1" x14ac:dyDescent="0.4"/>
    <row r="140" ht="14.5" hidden="1" customHeight="1" x14ac:dyDescent="0.4"/>
    <row r="141" ht="14.5" hidden="1" customHeight="1" x14ac:dyDescent="0.4"/>
    <row r="142" ht="14.5" hidden="1" customHeight="1" x14ac:dyDescent="0.4"/>
    <row r="143" ht="14.5" hidden="1" customHeight="1" x14ac:dyDescent="0.4"/>
    <row r="144" ht="14.5" hidden="1" customHeight="1" x14ac:dyDescent="0.4"/>
    <row r="145" ht="14.5" hidden="1" customHeight="1" x14ac:dyDescent="0.4"/>
    <row r="146" ht="14.5" hidden="1" customHeight="1" x14ac:dyDescent="0.4"/>
    <row r="147" ht="14.5" hidden="1" customHeight="1" x14ac:dyDescent="0.4"/>
    <row r="148" ht="14.5" hidden="1" customHeight="1" x14ac:dyDescent="0.4"/>
    <row r="149" ht="14.5" hidden="1" customHeight="1" x14ac:dyDescent="0.4"/>
    <row r="150" ht="14.5" hidden="1"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sheetData>
  <sheetProtection password="8A5A" sheet="1" objects="1" scenarios="1"/>
  <mergeCells count="27">
    <mergeCell ref="A32:H32"/>
    <mergeCell ref="A33:H33"/>
    <mergeCell ref="A5:H5"/>
    <mergeCell ref="A1:H1"/>
    <mergeCell ref="A2:D3"/>
    <mergeCell ref="E2:G3"/>
    <mergeCell ref="H2:H3"/>
    <mergeCell ref="A4:H4"/>
    <mergeCell ref="E27:F27"/>
    <mergeCell ref="G27:H27"/>
    <mergeCell ref="A6:E6"/>
    <mergeCell ref="F6:H6"/>
    <mergeCell ref="A7:E7"/>
    <mergeCell ref="F7:H7"/>
    <mergeCell ref="A8:E8"/>
    <mergeCell ref="F8:H8"/>
    <mergeCell ref="A9:H9"/>
    <mergeCell ref="A16:C17"/>
    <mergeCell ref="A21:C21"/>
    <mergeCell ref="B26:F26"/>
    <mergeCell ref="G26:H26"/>
    <mergeCell ref="E28:F28"/>
    <mergeCell ref="G28:H28"/>
    <mergeCell ref="E29:F29"/>
    <mergeCell ref="G29:H29"/>
    <mergeCell ref="E30:F30"/>
    <mergeCell ref="G30:H30"/>
  </mergeCells>
  <dataValidations count="2">
    <dataValidation type="decimal" showInputMessage="1" showErrorMessage="1" sqref="F7:H7">
      <formula1>-500</formula1>
      <formula2>500</formula2>
    </dataValidation>
    <dataValidation type="list" showInputMessage="1" showErrorMessage="1" sqref="F6:H6">
      <formula1>"SI,NO"</formula1>
    </dataValidation>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169986" r:id="rId4">
          <objectPr defaultSize="0" autoPict="0" r:id="rId5">
            <anchor moveWithCells="1">
              <from>
                <xdr:col>0</xdr:col>
                <xdr:colOff>78537</xdr:colOff>
                <xdr:row>34</xdr:row>
                <xdr:rowOff>44879</xdr:rowOff>
              </from>
              <to>
                <xdr:col>7</xdr:col>
                <xdr:colOff>639519</xdr:colOff>
                <xdr:row>48</xdr:row>
                <xdr:rowOff>112196</xdr:rowOff>
              </to>
            </anchor>
          </objectPr>
        </oleObject>
      </mc:Choice>
      <mc:Fallback>
        <oleObject progId="Word.Document.12" shapeId="169986" r:id="rId4"/>
      </mc:Fallback>
    </mc:AlternateContent>
    <mc:AlternateContent xmlns:mc="http://schemas.openxmlformats.org/markup-compatibility/2006">
      <mc:Choice Requires="x14">
        <oleObject progId="Word.Document.12" shapeId="169987" r:id="rId6">
          <objectPr defaultSize="0" r:id="rId7">
            <anchor moveWithCells="1">
              <from>
                <xdr:col>0</xdr:col>
                <xdr:colOff>84147</xdr:colOff>
                <xdr:row>51</xdr:row>
                <xdr:rowOff>134636</xdr:rowOff>
              </from>
              <to>
                <xdr:col>7</xdr:col>
                <xdr:colOff>645129</xdr:colOff>
                <xdr:row>78</xdr:row>
                <xdr:rowOff>56098</xdr:rowOff>
              </to>
            </anchor>
          </objectPr>
        </oleObject>
      </mc:Choice>
      <mc:Fallback>
        <oleObject progId="Word.Document.12" shapeId="169987" r:id="rId6"/>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9"/>
  <dimension ref="A1:XFC262"/>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6.69140625" style="26" customWidth="1"/>
    <col min="7" max="7" width="7.69140625" style="26" customWidth="1"/>
    <col min="8" max="8" width="10.53515625" style="26" customWidth="1"/>
    <col min="9" max="9" width="2.3828125" style="26" customWidth="1"/>
    <col min="10" max="12" width="3" style="26" hidden="1"/>
    <col min="13" max="13" width="11.53515625" style="26" hidden="1"/>
    <col min="14" max="14" width="17.69140625" style="26" hidden="1"/>
    <col min="15" max="15" width="16.53515625" style="26" hidden="1"/>
    <col min="16" max="17" width="3" style="26" hidden="1"/>
    <col min="18" max="16383" width="8.53515625" style="26" hidden="1"/>
    <col min="16384" max="16384" width="4.3828125" style="26" hidden="1"/>
  </cols>
  <sheetData>
    <row r="1" spans="1:15" ht="15.05" hidden="1" customHeight="1" x14ac:dyDescent="0.4">
      <c r="A1" s="529" t="s">
        <v>277</v>
      </c>
      <c r="B1" s="529"/>
      <c r="C1" s="529"/>
      <c r="D1" s="529"/>
      <c r="E1" s="529"/>
      <c r="F1" s="529"/>
      <c r="G1" s="529"/>
      <c r="H1" s="529"/>
    </row>
    <row r="2" spans="1:15" ht="20.100000000000001" customHeight="1" x14ac:dyDescent="0.4">
      <c r="A2" s="530" t="s">
        <v>306</v>
      </c>
      <c r="B2" s="530"/>
      <c r="C2" s="530"/>
      <c r="D2" s="531"/>
      <c r="E2" s="534" t="s">
        <v>21</v>
      </c>
      <c r="F2" s="535"/>
      <c r="G2" s="535"/>
      <c r="H2" s="538" t="s">
        <v>218</v>
      </c>
    </row>
    <row r="3" spans="1:15" ht="8.3000000000000007" customHeight="1" thickBot="1" x14ac:dyDescent="0.45">
      <c r="A3" s="532"/>
      <c r="B3" s="532"/>
      <c r="C3" s="532"/>
      <c r="D3" s="533"/>
      <c r="E3" s="536"/>
      <c r="F3" s="537"/>
      <c r="G3" s="537"/>
      <c r="H3" s="539"/>
    </row>
    <row r="4" spans="1:15" ht="16.45" customHeight="1" thickTop="1" thickBot="1" x14ac:dyDescent="0.45">
      <c r="A4" s="540" t="s">
        <v>215</v>
      </c>
      <c r="B4" s="540"/>
      <c r="C4" s="540"/>
      <c r="D4" s="540"/>
      <c r="E4" s="540"/>
      <c r="F4" s="540"/>
      <c r="G4" s="540"/>
      <c r="H4" s="540"/>
      <c r="N4" s="52"/>
      <c r="O4" s="52"/>
    </row>
    <row r="5" spans="1:15" ht="15.05" customHeight="1" thickTop="1" x14ac:dyDescent="0.4">
      <c r="A5" s="528" t="s">
        <v>147</v>
      </c>
      <c r="B5" s="528"/>
      <c r="C5" s="528"/>
      <c r="D5" s="528"/>
      <c r="E5" s="528"/>
      <c r="F5" s="528"/>
      <c r="G5" s="528"/>
      <c r="H5" s="528"/>
    </row>
    <row r="6" spans="1:15" ht="15.05" customHeight="1" x14ac:dyDescent="0.4">
      <c r="A6" s="516" t="s">
        <v>14</v>
      </c>
      <c r="B6" s="516"/>
      <c r="C6" s="517"/>
      <c r="D6" s="517"/>
      <c r="E6" s="517"/>
      <c r="F6" s="518" t="str">
        <f>IF(DATI!F15="","",IF(DATI!F15="Ristrutturazione","NO",IF(F7="","",F7)))</f>
        <v/>
      </c>
      <c r="G6" s="518"/>
      <c r="H6" s="519"/>
    </row>
    <row r="7" spans="1:15" ht="15.05" customHeight="1" x14ac:dyDescent="0.4">
      <c r="A7" s="516" t="s">
        <v>508</v>
      </c>
      <c r="B7" s="516"/>
      <c r="C7" s="517"/>
      <c r="D7" s="517"/>
      <c r="E7" s="517"/>
      <c r="F7" s="520"/>
      <c r="G7" s="520"/>
      <c r="H7" s="521"/>
    </row>
    <row r="8" spans="1:15" ht="15.05" customHeight="1" x14ac:dyDescent="0.4">
      <c r="A8" s="516" t="s">
        <v>15</v>
      </c>
      <c r="B8" s="516"/>
      <c r="C8" s="517"/>
      <c r="D8" s="517"/>
      <c r="E8" s="517"/>
      <c r="F8" s="520"/>
      <c r="G8" s="520"/>
      <c r="H8" s="521"/>
      <c r="N8" s="53"/>
    </row>
    <row r="9" spans="1:15" ht="15.05" customHeight="1" x14ac:dyDescent="0.4">
      <c r="A9" s="516" t="s">
        <v>8</v>
      </c>
      <c r="B9" s="516"/>
      <c r="C9" s="517"/>
      <c r="D9" s="517"/>
      <c r="E9" s="517"/>
      <c r="F9" s="522" t="str">
        <f>IF(F6&lt;&gt;"SI","",IF(F8="","",VLOOKUP(F8,M28:N31,2,FALSE)))</f>
        <v/>
      </c>
      <c r="G9" s="522"/>
      <c r="H9" s="523"/>
      <c r="N9" s="53"/>
    </row>
    <row r="10" spans="1:15" s="54" customFormat="1" ht="67.7" customHeight="1" x14ac:dyDescent="0.4">
      <c r="A10" s="544" t="s">
        <v>336</v>
      </c>
      <c r="B10" s="544"/>
      <c r="C10" s="544"/>
      <c r="D10" s="544"/>
      <c r="E10" s="544"/>
      <c r="F10" s="544"/>
      <c r="G10" s="544"/>
      <c r="H10" s="544"/>
      <c r="N10" s="53"/>
      <c r="O10" s="26"/>
    </row>
    <row r="11" spans="1:15" s="54" customFormat="1" ht="13.4" customHeight="1" x14ac:dyDescent="0.4">
      <c r="A11" s="550" t="str">
        <f>IF(DATI!F15="","Seleziona 'Tipologia intevento' nella scheda DATI!","")</f>
        <v>Seleziona 'Tipologia intevento' nella scheda DATI!</v>
      </c>
      <c r="B11" s="550"/>
      <c r="C11" s="550"/>
      <c r="D11" s="550"/>
      <c r="E11" s="550"/>
      <c r="F11" s="550"/>
      <c r="G11" s="550"/>
      <c r="H11" s="550"/>
      <c r="N11" s="53"/>
      <c r="O11" s="26"/>
    </row>
    <row r="12" spans="1:15" ht="14.15" customHeight="1" x14ac:dyDescent="0.4">
      <c r="A12" s="332" t="s">
        <v>105</v>
      </c>
      <c r="B12" s="55"/>
      <c r="C12" s="55"/>
      <c r="D12" s="332" t="s">
        <v>106</v>
      </c>
      <c r="E12" s="56"/>
      <c r="F12" s="56"/>
      <c r="G12" s="56"/>
      <c r="H12" s="56"/>
    </row>
    <row r="13" spans="1:15" ht="14.5" customHeight="1" x14ac:dyDescent="0.4">
      <c r="A13" s="57" t="s">
        <v>209</v>
      </c>
      <c r="B13" s="57"/>
      <c r="C13" s="57"/>
      <c r="D13" s="51" t="s">
        <v>82</v>
      </c>
      <c r="E13" s="51"/>
      <c r="F13" s="51"/>
      <c r="G13" s="51"/>
      <c r="H13" s="51"/>
    </row>
    <row r="14" spans="1:15" ht="2.25" customHeight="1" x14ac:dyDescent="0.4">
      <c r="A14" s="58"/>
      <c r="B14" s="58"/>
      <c r="C14" s="58"/>
      <c r="D14" s="59"/>
      <c r="E14" s="59"/>
      <c r="F14" s="59"/>
      <c r="G14" s="59"/>
      <c r="H14" s="59"/>
    </row>
    <row r="15" spans="1:15" ht="2.4500000000000002" customHeight="1" x14ac:dyDescent="0.4">
      <c r="A15" s="60"/>
      <c r="B15" s="60"/>
      <c r="C15" s="57"/>
      <c r="D15" s="61"/>
      <c r="E15" s="61"/>
      <c r="F15" s="61"/>
      <c r="G15" s="61"/>
      <c r="H15" s="61"/>
    </row>
    <row r="16" spans="1:15" ht="14.15" customHeight="1" x14ac:dyDescent="0.25">
      <c r="A16" s="332" t="s">
        <v>107</v>
      </c>
      <c r="B16" s="55"/>
      <c r="C16" s="55"/>
      <c r="D16" s="332" t="s">
        <v>118</v>
      </c>
      <c r="E16" s="56"/>
      <c r="F16" s="56"/>
      <c r="G16" s="56"/>
      <c r="H16" s="56"/>
    </row>
    <row r="17" spans="1:14" ht="14.5" customHeight="1" x14ac:dyDescent="0.4">
      <c r="A17" s="525" t="s">
        <v>337</v>
      </c>
      <c r="B17" s="525"/>
      <c r="C17" s="525"/>
      <c r="D17" s="62" t="s">
        <v>113</v>
      </c>
      <c r="E17" s="62"/>
      <c r="F17" s="62"/>
      <c r="G17" s="63" t="s">
        <v>114</v>
      </c>
      <c r="H17" s="63"/>
    </row>
    <row r="18" spans="1:14" ht="18.45" customHeight="1" x14ac:dyDescent="0.4">
      <c r="A18" s="525"/>
      <c r="B18" s="525"/>
      <c r="C18" s="525"/>
      <c r="D18" s="64" t="str">
        <f>'Pesatura criteri'!O20</f>
        <v/>
      </c>
      <c r="E18" s="62"/>
      <c r="F18" s="62"/>
      <c r="G18" s="65">
        <f>'Pesatura criteri'!N20</f>
        <v>0</v>
      </c>
      <c r="H18" s="63"/>
    </row>
    <row r="19" spans="1:14" ht="2.25" customHeight="1" x14ac:dyDescent="0.4">
      <c r="A19" s="66"/>
      <c r="B19" s="66"/>
      <c r="C19" s="67"/>
      <c r="D19" s="66"/>
      <c r="E19" s="66"/>
      <c r="F19" s="66"/>
      <c r="G19" s="66"/>
      <c r="H19" s="66"/>
    </row>
    <row r="20" spans="1:14" ht="2.4500000000000002" customHeight="1" x14ac:dyDescent="0.4">
      <c r="A20" s="68"/>
      <c r="B20" s="68"/>
      <c r="C20" s="57"/>
      <c r="D20" s="61"/>
      <c r="E20" s="61"/>
      <c r="F20" s="61"/>
      <c r="G20" s="61"/>
      <c r="H20" s="61"/>
    </row>
    <row r="21" spans="1:14" ht="14.15" customHeight="1" x14ac:dyDescent="0.4">
      <c r="A21" s="332" t="s">
        <v>108</v>
      </c>
      <c r="B21" s="55"/>
      <c r="C21" s="55"/>
      <c r="D21" s="334" t="s">
        <v>109</v>
      </c>
      <c r="E21" s="69"/>
      <c r="F21" s="69"/>
      <c r="G21" s="69"/>
      <c r="H21" s="69"/>
    </row>
    <row r="22" spans="1:14" ht="25" customHeight="1" x14ac:dyDescent="0.4">
      <c r="A22" s="525" t="s">
        <v>338</v>
      </c>
      <c r="B22" s="525"/>
      <c r="C22" s="525"/>
      <c r="D22" s="70" t="s">
        <v>339</v>
      </c>
      <c r="E22" s="71"/>
      <c r="F22" s="71"/>
      <c r="G22" s="71"/>
      <c r="H22" s="71"/>
    </row>
    <row r="23" spans="1:14" ht="2.25" customHeight="1" x14ac:dyDescent="0.4">
      <c r="A23" s="67"/>
      <c r="B23" s="67"/>
      <c r="C23" s="67"/>
      <c r="D23" s="72"/>
      <c r="E23" s="72"/>
      <c r="F23" s="72"/>
      <c r="G23" s="72"/>
      <c r="H23" s="72"/>
    </row>
    <row r="24" spans="1:14" ht="2.4500000000000002" customHeight="1" x14ac:dyDescent="0.4">
      <c r="A24" s="73"/>
      <c r="B24" s="73"/>
      <c r="C24" s="73"/>
      <c r="D24" s="61"/>
      <c r="E24" s="61"/>
      <c r="F24" s="61"/>
      <c r="G24" s="61"/>
      <c r="H24" s="61"/>
    </row>
    <row r="25" spans="1:14" ht="14.15" customHeight="1" x14ac:dyDescent="0.4">
      <c r="A25" s="332" t="s">
        <v>117</v>
      </c>
      <c r="B25" s="74"/>
      <c r="C25" s="55"/>
      <c r="D25" s="75"/>
      <c r="E25" s="75"/>
      <c r="F25" s="75"/>
      <c r="G25" s="75"/>
      <c r="H25" s="75"/>
    </row>
    <row r="26" spans="1:14" s="79" customFormat="1" ht="3" customHeight="1" x14ac:dyDescent="0.4">
      <c r="A26" s="76"/>
      <c r="B26" s="76"/>
      <c r="C26" s="77"/>
      <c r="D26" s="78"/>
      <c r="E26" s="78"/>
      <c r="F26" s="78"/>
      <c r="G26" s="78"/>
      <c r="H26" s="78"/>
    </row>
    <row r="27" spans="1:14" ht="14.5" customHeight="1" x14ac:dyDescent="0.4">
      <c r="A27" s="80"/>
      <c r="B27" s="526"/>
      <c r="C27" s="526"/>
      <c r="D27" s="526"/>
      <c r="E27" s="526"/>
      <c r="F27" s="526"/>
      <c r="G27" s="526" t="s">
        <v>110</v>
      </c>
      <c r="H27" s="526"/>
      <c r="M27" s="52" t="s">
        <v>9</v>
      </c>
      <c r="N27" s="52" t="s">
        <v>10</v>
      </c>
    </row>
    <row r="28" spans="1:14" ht="30.05" customHeight="1" x14ac:dyDescent="0.4">
      <c r="A28" s="235" t="s">
        <v>22</v>
      </c>
      <c r="B28" s="548" t="s">
        <v>150</v>
      </c>
      <c r="C28" s="548"/>
      <c r="D28" s="548"/>
      <c r="E28" s="548"/>
      <c r="F28" s="548"/>
      <c r="G28" s="511">
        <v>-1</v>
      </c>
      <c r="H28" s="511"/>
      <c r="M28" s="239" t="s">
        <v>22</v>
      </c>
      <c r="N28" s="240">
        <v>-1</v>
      </c>
    </row>
    <row r="29" spans="1:14" ht="30.05" customHeight="1" x14ac:dyDescent="0.4">
      <c r="A29" s="234" t="s">
        <v>23</v>
      </c>
      <c r="B29" s="547" t="s">
        <v>151</v>
      </c>
      <c r="C29" s="547"/>
      <c r="D29" s="547"/>
      <c r="E29" s="547"/>
      <c r="F29" s="547"/>
      <c r="G29" s="510">
        <v>0</v>
      </c>
      <c r="H29" s="510"/>
      <c r="M29" s="239" t="s">
        <v>23</v>
      </c>
      <c r="N29" s="241">
        <v>0</v>
      </c>
    </row>
    <row r="30" spans="1:14" ht="30.05" customHeight="1" x14ac:dyDescent="0.4">
      <c r="A30" s="83" t="s">
        <v>13</v>
      </c>
      <c r="B30" s="548" t="s">
        <v>152</v>
      </c>
      <c r="C30" s="548"/>
      <c r="D30" s="548"/>
      <c r="E30" s="548"/>
      <c r="F30" s="548"/>
      <c r="G30" s="511">
        <v>3</v>
      </c>
      <c r="H30" s="511"/>
      <c r="M30" s="239" t="s">
        <v>13</v>
      </c>
      <c r="N30" s="242">
        <v>3</v>
      </c>
    </row>
    <row r="31" spans="1:14" ht="30.05" customHeight="1" x14ac:dyDescent="0.4">
      <c r="A31" s="234" t="s">
        <v>24</v>
      </c>
      <c r="B31" s="549" t="s">
        <v>153</v>
      </c>
      <c r="C31" s="549"/>
      <c r="D31" s="549"/>
      <c r="E31" s="549"/>
      <c r="F31" s="549"/>
      <c r="G31" s="510">
        <v>5</v>
      </c>
      <c r="H31" s="510"/>
      <c r="M31" s="243" t="s">
        <v>24</v>
      </c>
      <c r="N31" s="242">
        <v>5</v>
      </c>
    </row>
    <row r="32" spans="1:14" ht="19.55" customHeight="1" x14ac:dyDescent="0.4">
      <c r="A32" s="86" t="s">
        <v>115</v>
      </c>
      <c r="B32" s="86"/>
      <c r="C32" s="87"/>
      <c r="D32" s="87"/>
      <c r="E32" s="87"/>
      <c r="F32" s="87"/>
      <c r="G32" s="87"/>
      <c r="H32" s="87"/>
      <c r="N32" s="53"/>
    </row>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6" x14ac:dyDescent="0.4"/>
    <row r="53" ht="15.05" hidden="1" x14ac:dyDescent="0.25"/>
    <row r="54" ht="15.05" hidden="1" x14ac:dyDescent="0.25"/>
    <row r="55" ht="15.05" hidden="1" customHeight="1" x14ac:dyDescent="0.25"/>
    <row r="56" ht="15.05" hidden="1" customHeight="1" x14ac:dyDescent="0.25"/>
    <row r="57" ht="15.05" hidden="1" customHeight="1" x14ac:dyDescent="0.25"/>
    <row r="58" ht="15.05" hidden="1" customHeight="1" x14ac:dyDescent="0.25"/>
    <row r="59" ht="15.05" hidden="1" customHeight="1" x14ac:dyDescent="0.25"/>
    <row r="60" ht="15.05" hidden="1" customHeight="1" x14ac:dyDescent="0.25"/>
    <row r="61" ht="15.05" hidden="1" customHeight="1" x14ac:dyDescent="0.25"/>
    <row r="62" ht="15.05" hidden="1" customHeight="1" x14ac:dyDescent="0.25"/>
    <row r="63" ht="15.05" hidden="1" customHeight="1" x14ac:dyDescent="0.25"/>
    <row r="64" ht="15.05" hidden="1" customHeight="1" x14ac:dyDescent="0.25"/>
    <row r="65" ht="15.05" hidden="1" customHeight="1" x14ac:dyDescent="0.25"/>
    <row r="66" ht="15.05" hidden="1" customHeight="1" x14ac:dyDescent="0.25"/>
    <row r="67" ht="15.05" hidden="1" customHeight="1" x14ac:dyDescent="0.25"/>
    <row r="68" ht="15.05" hidden="1" customHeight="1" x14ac:dyDescent="0.25"/>
    <row r="69" ht="15.05" hidden="1" customHeight="1" x14ac:dyDescent="0.25"/>
    <row r="70" ht="15.05" hidden="1" customHeight="1" x14ac:dyDescent="0.25"/>
    <row r="71" ht="15.05" hidden="1" customHeight="1" x14ac:dyDescent="0.25"/>
    <row r="72" ht="15.05" hidden="1" customHeight="1" x14ac:dyDescent="0.4"/>
    <row r="73" ht="15.05" hidden="1" customHeight="1" x14ac:dyDescent="0.4"/>
    <row r="74" ht="15.05" hidden="1" customHeight="1" x14ac:dyDescent="0.4"/>
    <row r="75" ht="15.05" hidden="1" customHeight="1" x14ac:dyDescent="0.4"/>
    <row r="76" ht="15.05" hidden="1" customHeight="1" x14ac:dyDescent="0.4"/>
    <row r="77" ht="15.05" hidden="1" customHeight="1" x14ac:dyDescent="0.4"/>
    <row r="78" ht="15.05" hidden="1" customHeight="1" x14ac:dyDescent="0.4"/>
    <row r="79" ht="15.05" hidden="1" customHeight="1" x14ac:dyDescent="0.4"/>
    <row r="80" ht="15.05" hidden="1" customHeight="1" x14ac:dyDescent="0.4"/>
    <row r="81" ht="15.05" hidden="1" customHeight="1" x14ac:dyDescent="0.4"/>
    <row r="82" ht="15.05" hidden="1" customHeight="1" x14ac:dyDescent="0.4"/>
    <row r="83" ht="15.05" hidden="1" customHeight="1" x14ac:dyDescent="0.4"/>
    <row r="84" ht="15.05" hidden="1" customHeight="1" x14ac:dyDescent="0.4"/>
    <row r="85" ht="15.05" hidden="1" customHeight="1" x14ac:dyDescent="0.4"/>
    <row r="86" ht="15.05" hidden="1" customHeight="1" x14ac:dyDescent="0.4"/>
    <row r="87" ht="15.05" hidden="1" customHeight="1" x14ac:dyDescent="0.4"/>
    <row r="88" ht="15.05" hidden="1" customHeight="1" x14ac:dyDescent="0.4"/>
    <row r="89" ht="15.05" hidden="1" customHeight="1" x14ac:dyDescent="0.4"/>
    <row r="90" ht="15.05" hidden="1" customHeight="1" x14ac:dyDescent="0.4"/>
    <row r="91" ht="15.05" hidden="1" customHeight="1" x14ac:dyDescent="0.4"/>
    <row r="92" ht="15.05" hidden="1" customHeight="1" x14ac:dyDescent="0.4"/>
    <row r="93" ht="15.05" hidden="1" customHeight="1" x14ac:dyDescent="0.4"/>
    <row r="94" ht="15.05" hidden="1" customHeight="1" x14ac:dyDescent="0.4"/>
    <row r="95" ht="15.05" hidden="1" customHeight="1" x14ac:dyDescent="0.4"/>
    <row r="96" ht="15.05" hidden="1" customHeight="1" x14ac:dyDescent="0.4"/>
    <row r="97" ht="15.05" hidden="1" customHeight="1" x14ac:dyDescent="0.4"/>
    <row r="98" ht="15.05" hidden="1" customHeight="1" x14ac:dyDescent="0.4"/>
    <row r="99" ht="15.05" hidden="1" customHeight="1" x14ac:dyDescent="0.4"/>
    <row r="100" ht="15.05" hidden="1" customHeight="1" x14ac:dyDescent="0.4"/>
    <row r="101" ht="15.05" hidden="1" customHeight="1" x14ac:dyDescent="0.4"/>
    <row r="102" ht="14.5" hidden="1" customHeight="1" x14ac:dyDescent="0.4"/>
    <row r="103" ht="14.5" hidden="1" customHeight="1" x14ac:dyDescent="0.4"/>
    <row r="104" ht="14.5" hidden="1" customHeight="1" x14ac:dyDescent="0.4"/>
    <row r="105" ht="14.5" hidden="1" customHeight="1" x14ac:dyDescent="0.4"/>
    <row r="106" ht="14.5" hidden="1" customHeight="1" x14ac:dyDescent="0.4"/>
    <row r="107" ht="14.5" hidden="1" customHeight="1" x14ac:dyDescent="0.4"/>
    <row r="108" ht="14.5" hidden="1" customHeight="1" x14ac:dyDescent="0.4"/>
    <row r="109" ht="14.5" hidden="1" customHeight="1" x14ac:dyDescent="0.4"/>
    <row r="110" ht="14.5" hidden="1" customHeight="1" x14ac:dyDescent="0.4"/>
    <row r="111" ht="14.5" hidden="1" customHeight="1" x14ac:dyDescent="0.4"/>
    <row r="112" ht="14.5" hidden="1" customHeight="1" x14ac:dyDescent="0.4"/>
    <row r="113" ht="14.5" hidden="1" customHeight="1" x14ac:dyDescent="0.4"/>
    <row r="114" ht="14.5" hidden="1" customHeight="1" x14ac:dyDescent="0.4"/>
    <row r="115" ht="14.5" hidden="1" customHeight="1" x14ac:dyDescent="0.4"/>
    <row r="116" ht="14.5" hidden="1" customHeight="1" x14ac:dyDescent="0.4"/>
    <row r="117" ht="14.5" hidden="1" customHeight="1" x14ac:dyDescent="0.4"/>
    <row r="118" ht="14.5" hidden="1" customHeight="1" x14ac:dyDescent="0.4"/>
    <row r="119" ht="14.5" hidden="1" customHeight="1" x14ac:dyDescent="0.4"/>
    <row r="120" ht="14.5" hidden="1" customHeight="1" x14ac:dyDescent="0.4"/>
    <row r="121" ht="14.5" hidden="1" customHeight="1" x14ac:dyDescent="0.4"/>
    <row r="122" ht="14.5" hidden="1" customHeight="1" x14ac:dyDescent="0.4"/>
    <row r="123" ht="14.5" hidden="1" customHeight="1" x14ac:dyDescent="0.4"/>
    <row r="124" ht="14.5" hidden="1" customHeight="1" x14ac:dyDescent="0.4"/>
    <row r="125" ht="14.5" hidden="1" customHeight="1" x14ac:dyDescent="0.4"/>
    <row r="126" ht="14.5" hidden="1" customHeight="1" x14ac:dyDescent="0.4"/>
    <row r="127" ht="14.5" hidden="1" customHeight="1" x14ac:dyDescent="0.4"/>
    <row r="128" ht="14.5" hidden="1" customHeight="1" x14ac:dyDescent="0.4"/>
    <row r="129" ht="14.5" hidden="1" customHeight="1" x14ac:dyDescent="0.4"/>
    <row r="130" ht="14.5" hidden="1" customHeight="1" x14ac:dyDescent="0.4"/>
    <row r="131" ht="14.5" hidden="1" customHeight="1" x14ac:dyDescent="0.4"/>
    <row r="132" ht="14.5" hidden="1" customHeight="1" x14ac:dyDescent="0.4"/>
    <row r="133" ht="14.5" hidden="1" customHeight="1" x14ac:dyDescent="0.4"/>
    <row r="134" ht="14.5" hidden="1" customHeight="1" x14ac:dyDescent="0.4"/>
    <row r="135" ht="14.5" hidden="1" customHeight="1" x14ac:dyDescent="0.4"/>
    <row r="136" ht="14.5" hidden="1" customHeight="1" x14ac:dyDescent="0.4"/>
    <row r="137" ht="14.5" hidden="1" customHeight="1" x14ac:dyDescent="0.4"/>
    <row r="138" ht="14.5" hidden="1" customHeight="1" x14ac:dyDescent="0.4"/>
    <row r="139" ht="14.5" hidden="1" customHeight="1" x14ac:dyDescent="0.4"/>
    <row r="140" ht="14.5" hidden="1" customHeight="1" x14ac:dyDescent="0.4"/>
    <row r="141" ht="14.5" hidden="1" customHeight="1" x14ac:dyDescent="0.4"/>
    <row r="142" ht="14.5" hidden="1" customHeight="1" x14ac:dyDescent="0.4"/>
    <row r="143" ht="14.5" hidden="1" customHeight="1" x14ac:dyDescent="0.4"/>
    <row r="144" ht="14.5" hidden="1" customHeight="1" x14ac:dyDescent="0.4"/>
    <row r="145" ht="14.5" hidden="1" customHeight="1" x14ac:dyDescent="0.4"/>
    <row r="146" ht="14.5" hidden="1" customHeight="1" x14ac:dyDescent="0.4"/>
    <row r="147" ht="14.5" hidden="1" customHeight="1" x14ac:dyDescent="0.4"/>
    <row r="148" ht="14.5" hidden="1" customHeight="1" x14ac:dyDescent="0.4"/>
    <row r="149" ht="14.5" hidden="1" customHeight="1" x14ac:dyDescent="0.4"/>
    <row r="150" ht="14.5" hidden="1"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row r="262" ht="14.5" hidden="1" customHeight="1" x14ac:dyDescent="0.4"/>
  </sheetData>
  <sheetProtection password="8A5A" sheet="1" objects="1" scenarios="1"/>
  <mergeCells count="28">
    <mergeCell ref="A5:H5"/>
    <mergeCell ref="A1:H1"/>
    <mergeCell ref="A2:D3"/>
    <mergeCell ref="E2:G3"/>
    <mergeCell ref="H2:H3"/>
    <mergeCell ref="A4:H4"/>
    <mergeCell ref="G28:H28"/>
    <mergeCell ref="A6:E6"/>
    <mergeCell ref="F6:H6"/>
    <mergeCell ref="A8:E8"/>
    <mergeCell ref="F8:H8"/>
    <mergeCell ref="A9:E9"/>
    <mergeCell ref="F9:H9"/>
    <mergeCell ref="A10:H10"/>
    <mergeCell ref="A17:C18"/>
    <mergeCell ref="A22:C22"/>
    <mergeCell ref="B27:F27"/>
    <mergeCell ref="G27:H27"/>
    <mergeCell ref="B28:F28"/>
    <mergeCell ref="A7:E7"/>
    <mergeCell ref="F7:H7"/>
    <mergeCell ref="A11:H11"/>
    <mergeCell ref="G29:H29"/>
    <mergeCell ref="G30:H30"/>
    <mergeCell ref="G31:H31"/>
    <mergeCell ref="B29:F29"/>
    <mergeCell ref="B30:F30"/>
    <mergeCell ref="B31:F31"/>
  </mergeCells>
  <dataValidations count="3">
    <dataValidation type="list" showInputMessage="1" showErrorMessage="1" sqref="F7:H7">
      <formula1>"SI,NO"</formula1>
    </dataValidation>
    <dataValidation type="list" showInputMessage="1" showErrorMessage="1" sqref="F8:H8">
      <formula1>$M$28:$M$31</formula1>
    </dataValidation>
    <dataValidation operator="greaterThan" showInputMessage="1" showErrorMessage="1" sqref="F6:H6"/>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171010" r:id="rId4">
          <objectPr defaultSize="0" autoPict="0" r:id="rId5">
            <anchor moveWithCells="1">
              <from>
                <xdr:col>0</xdr:col>
                <xdr:colOff>67318</xdr:colOff>
                <xdr:row>32</xdr:row>
                <xdr:rowOff>67318</xdr:rowOff>
              </from>
              <to>
                <xdr:col>7</xdr:col>
                <xdr:colOff>656348</xdr:colOff>
                <xdr:row>50</xdr:row>
                <xdr:rowOff>16829</xdr:rowOff>
              </to>
            </anchor>
          </objectPr>
        </oleObject>
      </mc:Choice>
      <mc:Fallback>
        <oleObject progId="Word.Document.12" shapeId="171010" r:id="rId4"/>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42"/>
  <dimension ref="A1:XFC262"/>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7.15234375" style="26" customWidth="1"/>
    <col min="7" max="7" width="7.69140625" style="26" customWidth="1"/>
    <col min="8" max="8" width="10.53515625" style="26" customWidth="1"/>
    <col min="9" max="9" width="2.3828125" style="26" customWidth="1"/>
    <col min="10" max="12" width="3" style="26" hidden="1"/>
    <col min="13" max="13" width="58.53515625" style="26" hidden="1"/>
    <col min="14" max="14" width="17.84375" style="26" hidden="1"/>
    <col min="15" max="15" width="16.53515625" style="26" hidden="1"/>
    <col min="16" max="17" width="3" style="26" hidden="1"/>
    <col min="18" max="16383" width="8.53515625" style="26" hidden="1"/>
    <col min="16384" max="16384" width="3.69140625" style="26" hidden="1"/>
  </cols>
  <sheetData>
    <row r="1" spans="1:15" ht="15.05" hidden="1" customHeight="1" x14ac:dyDescent="0.4">
      <c r="A1" s="529" t="s">
        <v>302</v>
      </c>
      <c r="B1" s="529"/>
      <c r="C1" s="529"/>
      <c r="D1" s="529"/>
      <c r="E1" s="529"/>
      <c r="F1" s="529"/>
      <c r="G1" s="529"/>
      <c r="H1" s="529"/>
    </row>
    <row r="2" spans="1:15" ht="21" customHeight="1" x14ac:dyDescent="0.4">
      <c r="A2" s="530" t="s">
        <v>306</v>
      </c>
      <c r="B2" s="530"/>
      <c r="C2" s="530"/>
      <c r="D2" s="531"/>
      <c r="E2" s="534" t="s">
        <v>103</v>
      </c>
      <c r="F2" s="535"/>
      <c r="G2" s="535"/>
      <c r="H2" s="538" t="s">
        <v>219</v>
      </c>
    </row>
    <row r="3" spans="1:15" ht="8.1" customHeight="1" thickBot="1" x14ac:dyDescent="0.45">
      <c r="A3" s="532"/>
      <c r="B3" s="532"/>
      <c r="C3" s="532"/>
      <c r="D3" s="533"/>
      <c r="E3" s="536"/>
      <c r="F3" s="537"/>
      <c r="G3" s="537"/>
      <c r="H3" s="539"/>
    </row>
    <row r="4" spans="1:15" ht="16.45" customHeight="1" thickTop="1" thickBot="1" x14ac:dyDescent="0.45">
      <c r="A4" s="540" t="s">
        <v>215</v>
      </c>
      <c r="B4" s="540"/>
      <c r="C4" s="540"/>
      <c r="D4" s="551"/>
      <c r="E4" s="551"/>
      <c r="F4" s="551"/>
      <c r="G4" s="551"/>
      <c r="H4" s="551"/>
      <c r="N4" s="52"/>
      <c r="O4" s="52"/>
    </row>
    <row r="5" spans="1:15" ht="18.8" customHeight="1" thickTop="1" x14ac:dyDescent="0.4">
      <c r="A5" s="528" t="s">
        <v>129</v>
      </c>
      <c r="B5" s="528"/>
      <c r="C5" s="528"/>
      <c r="D5" s="528"/>
      <c r="E5" s="528"/>
      <c r="F5" s="528"/>
      <c r="G5" s="528"/>
      <c r="H5" s="528"/>
    </row>
    <row r="6" spans="1:15" ht="18" customHeight="1" x14ac:dyDescent="0.4">
      <c r="A6" s="516" t="s">
        <v>14</v>
      </c>
      <c r="B6" s="516"/>
      <c r="C6" s="517"/>
      <c r="D6" s="517"/>
      <c r="E6" s="517"/>
      <c r="F6" s="518" t="str">
        <f>IF(F7="","",F7)</f>
        <v/>
      </c>
      <c r="G6" s="518"/>
      <c r="H6" s="519"/>
    </row>
    <row r="7" spans="1:15" ht="18" customHeight="1" x14ac:dyDescent="0.4">
      <c r="A7" s="516" t="s">
        <v>598</v>
      </c>
      <c r="B7" s="516"/>
      <c r="C7" s="517"/>
      <c r="D7" s="517"/>
      <c r="E7" s="517"/>
      <c r="F7" s="520"/>
      <c r="G7" s="520"/>
      <c r="H7" s="521"/>
    </row>
    <row r="8" spans="1:15" ht="18" customHeight="1" x14ac:dyDescent="0.4">
      <c r="A8" s="516" t="s">
        <v>15</v>
      </c>
      <c r="B8" s="516"/>
      <c r="C8" s="517"/>
      <c r="D8" s="517"/>
      <c r="E8" s="517"/>
      <c r="F8" s="520"/>
      <c r="G8" s="520"/>
      <c r="H8" s="521"/>
      <c r="N8" s="53"/>
    </row>
    <row r="9" spans="1:15" ht="18" customHeight="1" x14ac:dyDescent="0.4">
      <c r="A9" s="516" t="s">
        <v>8</v>
      </c>
      <c r="B9" s="516"/>
      <c r="C9" s="517"/>
      <c r="D9" s="517"/>
      <c r="E9" s="517"/>
      <c r="F9" s="522" t="str">
        <f>IF(F6&lt;&gt;"SI","",IF(F8="","",IF(F8&lt;MIN(N30:N37),O28,IF(F8&gt;MAX(N30:N37),O29,(F8-INDEX(N30:N37,MATCH(F8,N30:N37,1)+1))/(INDEX(N30:N37,MATCH(F8,N30:N37,1))-INDEX(N30:N37,MATCH(F8,N30:N37,1)+1))*INDEX(O30:O37,MATCH(F8,N30:N37,1))-(F8-INDEX(N30:N37,MATCH(F8,N30:N37,1)))/(INDEX(N30:N37,MATCH(F8,N30:N37,1))-INDEX(N30:N37,MATCH(F8,N30:N37,1)+1))*INDEX(O30:O37,MATCH(F8,N30:N37,1)+1)))))</f>
        <v/>
      </c>
      <c r="G9" s="522"/>
      <c r="H9" s="523"/>
      <c r="N9" s="53"/>
    </row>
    <row r="10" spans="1:15" ht="56.1" customHeight="1" x14ac:dyDescent="0.4">
      <c r="A10" s="552" t="s">
        <v>340</v>
      </c>
      <c r="B10" s="552"/>
      <c r="C10" s="552"/>
      <c r="D10" s="552"/>
      <c r="E10" s="552"/>
      <c r="F10" s="552"/>
      <c r="G10" s="552"/>
      <c r="H10" s="552"/>
      <c r="N10" s="53"/>
    </row>
    <row r="11" spans="1:15" s="54" customFormat="1" ht="5.3" customHeight="1" x14ac:dyDescent="0.4">
      <c r="A11" s="550"/>
      <c r="B11" s="550"/>
      <c r="C11" s="550"/>
      <c r="D11" s="550"/>
      <c r="E11" s="550"/>
      <c r="F11" s="550"/>
      <c r="G11" s="550"/>
      <c r="H11" s="550"/>
      <c r="N11" s="53"/>
      <c r="O11" s="26"/>
    </row>
    <row r="12" spans="1:15" ht="14.7" x14ac:dyDescent="0.4">
      <c r="A12" s="332" t="s">
        <v>105</v>
      </c>
      <c r="B12" s="55"/>
      <c r="C12" s="55"/>
      <c r="D12" s="332" t="s">
        <v>106</v>
      </c>
      <c r="E12" s="56"/>
      <c r="F12" s="56"/>
      <c r="G12" s="56"/>
      <c r="H12" s="56"/>
    </row>
    <row r="13" spans="1:15" ht="14.7" x14ac:dyDescent="0.4">
      <c r="A13" s="57" t="s">
        <v>209</v>
      </c>
      <c r="B13" s="57"/>
      <c r="C13" s="57"/>
      <c r="D13" s="51" t="s">
        <v>6</v>
      </c>
      <c r="E13" s="51"/>
      <c r="F13" s="51"/>
      <c r="G13" s="51"/>
      <c r="H13" s="51"/>
    </row>
    <row r="14" spans="1:15" ht="2.1" customHeight="1" x14ac:dyDescent="0.4">
      <c r="A14" s="58"/>
      <c r="B14" s="58"/>
      <c r="C14" s="58"/>
      <c r="D14" s="59"/>
      <c r="E14" s="59"/>
      <c r="F14" s="59"/>
      <c r="G14" s="59"/>
      <c r="H14" s="59"/>
    </row>
    <row r="15" spans="1:15" ht="2.4500000000000002" customHeight="1" x14ac:dyDescent="0.4">
      <c r="A15" s="60"/>
      <c r="B15" s="60"/>
      <c r="C15" s="57"/>
      <c r="D15" s="61"/>
      <c r="E15" s="61"/>
      <c r="F15" s="61"/>
      <c r="G15" s="61"/>
      <c r="H15" s="61"/>
    </row>
    <row r="16" spans="1:15" ht="14.7" x14ac:dyDescent="0.4">
      <c r="A16" s="332" t="s">
        <v>107</v>
      </c>
      <c r="B16" s="55"/>
      <c r="C16" s="55"/>
      <c r="D16" s="332" t="s">
        <v>118</v>
      </c>
      <c r="E16" s="56"/>
      <c r="F16" s="56"/>
      <c r="G16" s="56"/>
      <c r="H16" s="56"/>
    </row>
    <row r="17" spans="1:15" ht="14.5" customHeight="1" x14ac:dyDescent="0.4">
      <c r="A17" s="525" t="s">
        <v>148</v>
      </c>
      <c r="B17" s="525"/>
      <c r="C17" s="525"/>
      <c r="D17" s="62" t="s">
        <v>113</v>
      </c>
      <c r="E17" s="62"/>
      <c r="F17" s="62"/>
      <c r="G17" s="63" t="s">
        <v>114</v>
      </c>
      <c r="H17" s="63"/>
    </row>
    <row r="18" spans="1:15" ht="14.15" customHeight="1" x14ac:dyDescent="0.4">
      <c r="A18" s="525"/>
      <c r="B18" s="525"/>
      <c r="C18" s="525"/>
      <c r="D18" s="64" t="str">
        <f>'Pesatura criteri'!O21</f>
        <v/>
      </c>
      <c r="E18" s="62"/>
      <c r="F18" s="62"/>
      <c r="G18" s="65">
        <f>'Pesatura criteri'!N21</f>
        <v>0</v>
      </c>
      <c r="H18" s="63"/>
    </row>
    <row r="19" spans="1:15" ht="2.1" customHeight="1" x14ac:dyDescent="0.4">
      <c r="A19" s="66"/>
      <c r="B19" s="66"/>
      <c r="C19" s="67"/>
      <c r="D19" s="66"/>
      <c r="E19" s="66"/>
      <c r="F19" s="66"/>
      <c r="G19" s="66"/>
      <c r="H19" s="66"/>
    </row>
    <row r="20" spans="1:15" ht="2.4500000000000002" customHeight="1" x14ac:dyDescent="0.4">
      <c r="A20" s="68"/>
      <c r="B20" s="68"/>
      <c r="C20" s="57"/>
      <c r="D20" s="61"/>
      <c r="E20" s="61"/>
      <c r="F20" s="61"/>
      <c r="G20" s="61"/>
      <c r="H20" s="61"/>
    </row>
    <row r="21" spans="1:15" ht="14.6" x14ac:dyDescent="0.4">
      <c r="A21" s="332" t="s">
        <v>108</v>
      </c>
      <c r="B21" s="55"/>
      <c r="C21" s="55"/>
      <c r="D21" s="334" t="s">
        <v>109</v>
      </c>
      <c r="E21" s="69"/>
      <c r="F21" s="69"/>
      <c r="G21" s="69"/>
      <c r="H21" s="69"/>
    </row>
    <row r="22" spans="1:15" ht="24" customHeight="1" x14ac:dyDescent="0.4">
      <c r="A22" s="525" t="s">
        <v>149</v>
      </c>
      <c r="B22" s="525"/>
      <c r="C22" s="525"/>
      <c r="D22" s="70" t="s">
        <v>116</v>
      </c>
      <c r="E22" s="71"/>
      <c r="F22" s="71"/>
      <c r="G22" s="71"/>
      <c r="H22" s="71"/>
    </row>
    <row r="23" spans="1:15" ht="2.1" customHeight="1" x14ac:dyDescent="0.4">
      <c r="A23" s="67"/>
      <c r="B23" s="67"/>
      <c r="C23" s="67"/>
      <c r="D23" s="72"/>
      <c r="E23" s="72"/>
      <c r="F23" s="72"/>
      <c r="G23" s="72"/>
      <c r="H23" s="72"/>
    </row>
    <row r="24" spans="1:15" ht="2.4500000000000002" customHeight="1" x14ac:dyDescent="0.4">
      <c r="A24" s="73"/>
      <c r="B24" s="73"/>
      <c r="C24" s="73"/>
      <c r="D24" s="61"/>
      <c r="E24" s="61"/>
      <c r="F24" s="61"/>
      <c r="G24" s="61"/>
      <c r="H24" s="61"/>
    </row>
    <row r="25" spans="1:15" ht="14.6" x14ac:dyDescent="0.4">
      <c r="A25" s="332" t="s">
        <v>117</v>
      </c>
      <c r="B25" s="74"/>
      <c r="C25" s="55"/>
      <c r="D25" s="75"/>
      <c r="E25" s="75"/>
      <c r="F25" s="75"/>
      <c r="G25" s="75"/>
      <c r="H25" s="75"/>
    </row>
    <row r="26" spans="1:15" s="79" customFormat="1" ht="3" customHeight="1" x14ac:dyDescent="0.4">
      <c r="A26" s="76"/>
      <c r="B26" s="76"/>
      <c r="C26" s="77"/>
      <c r="D26" s="78"/>
      <c r="E26" s="78"/>
      <c r="F26" s="78"/>
      <c r="G26" s="78"/>
      <c r="H26" s="78"/>
    </row>
    <row r="27" spans="1:15" ht="15.05" customHeight="1" x14ac:dyDescent="0.4">
      <c r="A27" s="80"/>
      <c r="B27" s="526"/>
      <c r="C27" s="526"/>
      <c r="D27" s="526"/>
      <c r="E27" s="526"/>
      <c r="F27" s="526"/>
      <c r="G27" s="526" t="s">
        <v>110</v>
      </c>
      <c r="H27" s="526"/>
      <c r="N27" s="52" t="s">
        <v>9</v>
      </c>
      <c r="O27" s="52" t="s">
        <v>10</v>
      </c>
    </row>
    <row r="28" spans="1:15" ht="15.05" customHeight="1" x14ac:dyDescent="0.4">
      <c r="A28" s="235" t="s">
        <v>22</v>
      </c>
      <c r="B28" s="554" t="s">
        <v>131</v>
      </c>
      <c r="C28" s="554"/>
      <c r="D28" s="554"/>
      <c r="E28" s="554"/>
      <c r="F28" s="554"/>
      <c r="G28" s="511">
        <v>-1</v>
      </c>
      <c r="H28" s="511"/>
      <c r="N28" s="26" t="s">
        <v>11</v>
      </c>
      <c r="O28" s="26">
        <v>-1</v>
      </c>
    </row>
    <row r="29" spans="1:15" ht="15.05" customHeight="1" x14ac:dyDescent="0.4">
      <c r="A29" s="234" t="s">
        <v>23</v>
      </c>
      <c r="B29" s="555">
        <v>4</v>
      </c>
      <c r="C29" s="555"/>
      <c r="D29" s="555"/>
      <c r="E29" s="555"/>
      <c r="F29" s="555"/>
      <c r="G29" s="510">
        <v>0</v>
      </c>
      <c r="H29" s="510"/>
      <c r="N29" s="26" t="s">
        <v>12</v>
      </c>
      <c r="O29" s="26">
        <v>5</v>
      </c>
    </row>
    <row r="30" spans="1:15" ht="15.05" customHeight="1" x14ac:dyDescent="0.4">
      <c r="A30" s="83" t="s">
        <v>13</v>
      </c>
      <c r="B30" s="554">
        <v>13.6</v>
      </c>
      <c r="C30" s="554"/>
      <c r="D30" s="554"/>
      <c r="E30" s="554"/>
      <c r="F30" s="554"/>
      <c r="G30" s="511">
        <v>3</v>
      </c>
      <c r="H30" s="511"/>
      <c r="N30" s="53">
        <v>4</v>
      </c>
      <c r="O30" s="26">
        <v>0</v>
      </c>
    </row>
    <row r="31" spans="1:15" ht="15.05" customHeight="1" x14ac:dyDescent="0.4">
      <c r="A31" s="234" t="s">
        <v>24</v>
      </c>
      <c r="B31" s="553">
        <v>20</v>
      </c>
      <c r="C31" s="553"/>
      <c r="D31" s="553"/>
      <c r="E31" s="553"/>
      <c r="F31" s="553"/>
      <c r="G31" s="510">
        <v>5</v>
      </c>
      <c r="H31" s="510"/>
      <c r="N31" s="53">
        <v>13.6</v>
      </c>
      <c r="O31" s="26">
        <v>3</v>
      </c>
    </row>
    <row r="32" spans="1:15" ht="19.55" customHeight="1" x14ac:dyDescent="0.4">
      <c r="A32" s="229" t="s">
        <v>115</v>
      </c>
      <c r="B32" s="86"/>
      <c r="C32" s="87"/>
      <c r="D32" s="87"/>
      <c r="E32" s="87"/>
      <c r="F32" s="87"/>
      <c r="G32" s="87"/>
      <c r="H32" s="87"/>
      <c r="N32" s="53">
        <v>20</v>
      </c>
      <c r="O32" s="26">
        <v>5</v>
      </c>
    </row>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7" hidden="1" x14ac:dyDescent="0.4"/>
    <row r="53" ht="14.7" hidden="1" x14ac:dyDescent="0.4"/>
    <row r="54" ht="14.7" hidden="1" x14ac:dyDescent="0.4"/>
    <row r="55" ht="15.05" customHeight="1" x14ac:dyDescent="0.4"/>
    <row r="56" ht="15.05" customHeight="1" x14ac:dyDescent="0.4"/>
    <row r="57" ht="15.05" customHeight="1" x14ac:dyDescent="0.4"/>
    <row r="58" ht="15.05" customHeight="1" x14ac:dyDescent="0.4"/>
    <row r="59" ht="15.05" customHeight="1" x14ac:dyDescent="0.4"/>
    <row r="60" ht="15.05" customHeight="1" x14ac:dyDescent="0.4"/>
    <row r="61" ht="15.05" customHeight="1" x14ac:dyDescent="0.4"/>
    <row r="62" ht="15.05" customHeight="1" x14ac:dyDescent="0.4"/>
    <row r="63" ht="15.05" customHeight="1" x14ac:dyDescent="0.4"/>
    <row r="64" ht="15.05" customHeight="1" x14ac:dyDescent="0.4"/>
    <row r="65" ht="15.05" customHeight="1" x14ac:dyDescent="0.4"/>
    <row r="66" ht="15.05" customHeight="1" x14ac:dyDescent="0.4"/>
    <row r="67" ht="15.05" customHeight="1" x14ac:dyDescent="0.4"/>
    <row r="68" ht="15.05" customHeight="1" x14ac:dyDescent="0.4"/>
    <row r="69" ht="15.05" customHeight="1" x14ac:dyDescent="0.4"/>
    <row r="70" ht="15.05" customHeight="1" x14ac:dyDescent="0.4"/>
    <row r="71" ht="15.05" customHeight="1" x14ac:dyDescent="0.4"/>
    <row r="72" ht="15.05" customHeight="1" x14ac:dyDescent="0.4"/>
    <row r="73" ht="15.05" customHeight="1" x14ac:dyDescent="0.4"/>
    <row r="74" ht="15.05" customHeight="1" x14ac:dyDescent="0.4"/>
    <row r="75" ht="15.05" customHeight="1" x14ac:dyDescent="0.4"/>
    <row r="76" ht="15.05" customHeight="1" x14ac:dyDescent="0.4"/>
    <row r="77" ht="15.05" customHeight="1" x14ac:dyDescent="0.4"/>
    <row r="78" ht="15.05" customHeight="1" x14ac:dyDescent="0.4"/>
    <row r="79" ht="15.05" customHeight="1" x14ac:dyDescent="0.4"/>
    <row r="80" ht="15.05" customHeight="1" x14ac:dyDescent="0.4"/>
    <row r="81" ht="15.05" hidden="1" customHeight="1" x14ac:dyDescent="0.25"/>
    <row r="82" ht="15.05" hidden="1" customHeight="1" x14ac:dyDescent="0.25"/>
    <row r="83" ht="15.05" hidden="1" customHeight="1" x14ac:dyDescent="0.25"/>
    <row r="84" ht="15.05" hidden="1" customHeight="1" x14ac:dyDescent="0.25"/>
    <row r="85" ht="15.05" hidden="1" customHeight="1" x14ac:dyDescent="0.25"/>
    <row r="86" ht="15.05" hidden="1" customHeight="1" x14ac:dyDescent="0.25"/>
    <row r="87" ht="15.05" hidden="1" customHeight="1" x14ac:dyDescent="0.25"/>
    <row r="88" ht="15.05" hidden="1" customHeight="1" x14ac:dyDescent="0.25"/>
    <row r="89" ht="15.05" hidden="1" customHeight="1" x14ac:dyDescent="0.25"/>
    <row r="90" ht="15.05" hidden="1" customHeight="1" x14ac:dyDescent="0.25"/>
    <row r="91" ht="15.05" hidden="1" customHeight="1" x14ac:dyDescent="0.25"/>
    <row r="92" ht="15.05" hidden="1" customHeight="1" x14ac:dyDescent="0.25"/>
    <row r="93" ht="15.05" hidden="1" customHeight="1" x14ac:dyDescent="0.25"/>
    <row r="94" ht="15.05" hidden="1" customHeight="1" x14ac:dyDescent="0.25"/>
    <row r="95" ht="15.05" hidden="1" customHeight="1" x14ac:dyDescent="0.25"/>
    <row r="96" ht="15.05" hidden="1" customHeight="1" x14ac:dyDescent="0.25"/>
    <row r="97" ht="15.05" hidden="1" customHeight="1" x14ac:dyDescent="0.4"/>
    <row r="98" ht="15.05" hidden="1" customHeight="1" x14ac:dyDescent="0.4"/>
    <row r="99" ht="15.05" hidden="1" customHeight="1" x14ac:dyDescent="0.4"/>
    <row r="100" ht="15.05" hidden="1" customHeight="1" x14ac:dyDescent="0.4"/>
    <row r="101" ht="15.05" hidden="1" customHeight="1" x14ac:dyDescent="0.4"/>
    <row r="102" ht="14.5" hidden="1" customHeight="1" x14ac:dyDescent="0.4"/>
    <row r="103" ht="14.5" hidden="1" customHeight="1" x14ac:dyDescent="0.4"/>
    <row r="104" ht="14.5" hidden="1" customHeight="1" x14ac:dyDescent="0.4"/>
    <row r="105" ht="14.5" hidden="1" customHeight="1" x14ac:dyDescent="0.4"/>
    <row r="106" ht="14.5" hidden="1" customHeight="1" x14ac:dyDescent="0.4"/>
    <row r="107" ht="14.5" hidden="1" customHeight="1" x14ac:dyDescent="0.4"/>
    <row r="108" ht="14.5" hidden="1" customHeight="1" x14ac:dyDescent="0.4"/>
    <row r="109" ht="14.5" hidden="1" customHeight="1" x14ac:dyDescent="0.4"/>
    <row r="110" ht="14.5" hidden="1" customHeight="1" x14ac:dyDescent="0.4"/>
    <row r="111" ht="14.5" hidden="1" customHeight="1" x14ac:dyDescent="0.4"/>
    <row r="112" ht="14.5" hidden="1" customHeight="1" x14ac:dyDescent="0.4"/>
    <row r="113" ht="14.5" hidden="1" customHeight="1" x14ac:dyDescent="0.4"/>
    <row r="114" ht="14.5" hidden="1" customHeight="1" x14ac:dyDescent="0.4"/>
    <row r="115" ht="14.5" hidden="1" customHeight="1" x14ac:dyDescent="0.4"/>
    <row r="116" ht="14.5" hidden="1" customHeight="1" x14ac:dyDescent="0.4"/>
    <row r="117" ht="14.5" hidden="1" customHeight="1" x14ac:dyDescent="0.4"/>
    <row r="118" ht="14.5" hidden="1" customHeight="1" x14ac:dyDescent="0.4"/>
    <row r="119" ht="14.5" hidden="1" customHeight="1" x14ac:dyDescent="0.4"/>
    <row r="120" ht="14.5" hidden="1" customHeight="1" x14ac:dyDescent="0.4"/>
    <row r="121" ht="14.5" hidden="1" customHeight="1" x14ac:dyDescent="0.4"/>
    <row r="122" ht="14.5" hidden="1" customHeight="1" x14ac:dyDescent="0.4"/>
    <row r="123" ht="14.5" hidden="1" customHeight="1" x14ac:dyDescent="0.4"/>
    <row r="124" ht="14.5" hidden="1" customHeight="1" x14ac:dyDescent="0.4"/>
    <row r="125" ht="14.5" hidden="1" customHeight="1" x14ac:dyDescent="0.4"/>
    <row r="126" ht="14.5" hidden="1" customHeight="1" x14ac:dyDescent="0.4"/>
    <row r="127" ht="14.5" hidden="1" customHeight="1" x14ac:dyDescent="0.4"/>
    <row r="128" ht="14.5" hidden="1" customHeight="1" x14ac:dyDescent="0.4"/>
    <row r="129" ht="14.5" hidden="1" customHeight="1" x14ac:dyDescent="0.4"/>
    <row r="130" ht="14.5" hidden="1" customHeight="1" x14ac:dyDescent="0.4"/>
    <row r="131" ht="14.5" hidden="1" customHeight="1" x14ac:dyDescent="0.4"/>
    <row r="132" ht="14.5" hidden="1" customHeight="1" x14ac:dyDescent="0.4"/>
    <row r="133" ht="14.5" hidden="1" customHeight="1" x14ac:dyDescent="0.4"/>
    <row r="134" ht="14.5" hidden="1" customHeight="1" x14ac:dyDescent="0.4"/>
    <row r="135" ht="14.5" hidden="1" customHeight="1" x14ac:dyDescent="0.4"/>
    <row r="136" ht="14.5" hidden="1" customHeight="1" x14ac:dyDescent="0.4"/>
    <row r="137" ht="14.5" hidden="1" customHeight="1" x14ac:dyDescent="0.4"/>
    <row r="138" ht="14.5" hidden="1" customHeight="1" x14ac:dyDescent="0.4"/>
    <row r="139" ht="14.5" hidden="1" customHeight="1" x14ac:dyDescent="0.4"/>
    <row r="140" ht="14.5" hidden="1" customHeight="1" x14ac:dyDescent="0.4"/>
    <row r="141" ht="14.5" hidden="1" customHeight="1" x14ac:dyDescent="0.4"/>
    <row r="142" ht="14.5" hidden="1" customHeight="1" x14ac:dyDescent="0.4"/>
    <row r="143" ht="14.5" hidden="1" customHeight="1" x14ac:dyDescent="0.4"/>
    <row r="144" ht="14.5" hidden="1" customHeight="1" x14ac:dyDescent="0.4"/>
    <row r="145" ht="14.5" hidden="1" customHeight="1" x14ac:dyDescent="0.4"/>
    <row r="146" ht="14.5" hidden="1" customHeight="1" x14ac:dyDescent="0.4"/>
    <row r="147" ht="14.5" hidden="1" customHeight="1" x14ac:dyDescent="0.4"/>
    <row r="148" ht="14.5" hidden="1" customHeight="1" x14ac:dyDescent="0.4"/>
    <row r="149" ht="14.5" hidden="1" customHeight="1" x14ac:dyDescent="0.4"/>
    <row r="150" ht="14.5" hidden="1"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row r="262" ht="14.5" hidden="1" customHeight="1" x14ac:dyDescent="0.4"/>
  </sheetData>
  <sheetProtection password="8A5A" sheet="1" objects="1" scenarios="1"/>
  <mergeCells count="29">
    <mergeCell ref="B31:F31"/>
    <mergeCell ref="G31:H31"/>
    <mergeCell ref="B28:F28"/>
    <mergeCell ref="G28:H28"/>
    <mergeCell ref="B29:F29"/>
    <mergeCell ref="G29:H29"/>
    <mergeCell ref="B30:F30"/>
    <mergeCell ref="G30:H30"/>
    <mergeCell ref="A10:H10"/>
    <mergeCell ref="A11:H11"/>
    <mergeCell ref="A17:C18"/>
    <mergeCell ref="A22:C22"/>
    <mergeCell ref="B27:F27"/>
    <mergeCell ref="G27:H27"/>
    <mergeCell ref="A9:E9"/>
    <mergeCell ref="F9:H9"/>
    <mergeCell ref="A1:H1"/>
    <mergeCell ref="A2:D3"/>
    <mergeCell ref="E2:G3"/>
    <mergeCell ref="H2:H3"/>
    <mergeCell ref="A4:C4"/>
    <mergeCell ref="D4:H4"/>
    <mergeCell ref="A5:H5"/>
    <mergeCell ref="A6:E6"/>
    <mergeCell ref="F6:H6"/>
    <mergeCell ref="A8:E8"/>
    <mergeCell ref="F8:H8"/>
    <mergeCell ref="A7:E7"/>
    <mergeCell ref="F7:H7"/>
  </mergeCells>
  <dataValidations count="3">
    <dataValidation type="list" showInputMessage="1" showErrorMessage="1" sqref="F7:H7">
      <formula1>"SI,NO"</formula1>
    </dataValidation>
    <dataValidation type="decimal" showInputMessage="1" showErrorMessage="1" sqref="F8:H8">
      <formula1>-500</formula1>
      <formula2>500</formula2>
    </dataValidation>
    <dataValidation operator="greaterThan" showInputMessage="1" showErrorMessage="1" sqref="F6:H6"/>
  </dataValidations>
  <pageMargins left="0.43307086614173229" right="0.43307086614173229" top="0.39370078740157483" bottom="0.31496062992125984"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172034" r:id="rId4">
          <objectPr defaultSize="0" autoPict="0" r:id="rId5">
            <anchor moveWithCells="1">
              <from>
                <xdr:col>0</xdr:col>
                <xdr:colOff>44879</xdr:colOff>
                <xdr:row>32</xdr:row>
                <xdr:rowOff>16829</xdr:rowOff>
              </from>
              <to>
                <xdr:col>7</xdr:col>
                <xdr:colOff>667568</xdr:colOff>
                <xdr:row>58</xdr:row>
                <xdr:rowOff>67318</xdr:rowOff>
              </to>
            </anchor>
          </objectPr>
        </oleObject>
      </mc:Choice>
      <mc:Fallback>
        <oleObject progId="Word.Document.12" shapeId="172034" r:id="rId4"/>
      </mc:Fallback>
    </mc:AlternateContent>
    <mc:AlternateContent xmlns:mc="http://schemas.openxmlformats.org/markup-compatibility/2006">
      <mc:Choice Requires="x14">
        <oleObject progId="Word.Document.12" shapeId="172035" r:id="rId6">
          <objectPr defaultSize="0" autoPict="0" r:id="rId7">
            <anchor moveWithCells="1">
              <from>
                <xdr:col>0</xdr:col>
                <xdr:colOff>28049</xdr:colOff>
                <xdr:row>59</xdr:row>
                <xdr:rowOff>106587</xdr:rowOff>
              </from>
              <to>
                <xdr:col>7</xdr:col>
                <xdr:colOff>656348</xdr:colOff>
                <xdr:row>69</xdr:row>
                <xdr:rowOff>16829</xdr:rowOff>
              </to>
            </anchor>
          </objectPr>
        </oleObject>
      </mc:Choice>
      <mc:Fallback>
        <oleObject progId="Word.Document.12" shapeId="172035" r:id="rId6"/>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37"/>
  <dimension ref="A1:XFC262"/>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7.15234375" style="26" customWidth="1"/>
    <col min="7" max="7" width="7.69140625" style="26" customWidth="1"/>
    <col min="8" max="8" width="10.53515625" style="26" customWidth="1"/>
    <col min="9" max="9" width="2.3828125" style="26" customWidth="1"/>
    <col min="10" max="12" width="3" style="26" hidden="1"/>
    <col min="13" max="13" width="6.53515625" style="26" hidden="1"/>
    <col min="14" max="14" width="17.84375" style="26" hidden="1"/>
    <col min="15" max="15" width="16.53515625" style="26" hidden="1"/>
    <col min="16" max="17" width="3" style="26" hidden="1"/>
    <col min="18" max="16383" width="9.3046875" style="26" hidden="1"/>
    <col min="16384" max="16384" width="3.15234375" style="26" hidden="1"/>
  </cols>
  <sheetData>
    <row r="1" spans="1:15" ht="15.05" hidden="1" customHeight="1" x14ac:dyDescent="0.4">
      <c r="A1" s="529" t="s">
        <v>278</v>
      </c>
      <c r="B1" s="529"/>
      <c r="C1" s="529"/>
      <c r="D1" s="529"/>
      <c r="E1" s="529"/>
      <c r="F1" s="529"/>
      <c r="G1" s="529"/>
      <c r="H1" s="529"/>
    </row>
    <row r="2" spans="1:15" ht="20.100000000000001" customHeight="1" x14ac:dyDescent="0.4">
      <c r="A2" s="530" t="s">
        <v>306</v>
      </c>
      <c r="B2" s="530"/>
      <c r="C2" s="530"/>
      <c r="D2" s="531"/>
      <c r="E2" s="534" t="s">
        <v>103</v>
      </c>
      <c r="F2" s="535"/>
      <c r="G2" s="535"/>
      <c r="H2" s="538" t="s">
        <v>221</v>
      </c>
    </row>
    <row r="3" spans="1:15" ht="8.3000000000000007" customHeight="1" thickBot="1" x14ac:dyDescent="0.45">
      <c r="A3" s="532"/>
      <c r="B3" s="532"/>
      <c r="C3" s="532"/>
      <c r="D3" s="533"/>
      <c r="E3" s="536"/>
      <c r="F3" s="537"/>
      <c r="G3" s="537"/>
      <c r="H3" s="539"/>
    </row>
    <row r="4" spans="1:15" ht="16.45" customHeight="1" thickTop="1" thickBot="1" x14ac:dyDescent="0.45">
      <c r="A4" s="540" t="s">
        <v>215</v>
      </c>
      <c r="B4" s="540"/>
      <c r="C4" s="540"/>
      <c r="D4" s="540"/>
      <c r="E4" s="540"/>
      <c r="F4" s="540"/>
      <c r="G4" s="540"/>
      <c r="H4" s="540"/>
      <c r="N4" s="52"/>
      <c r="O4" s="52"/>
    </row>
    <row r="5" spans="1:15" ht="15.05" customHeight="1" thickTop="1" x14ac:dyDescent="0.4">
      <c r="A5" s="528" t="s">
        <v>220</v>
      </c>
      <c r="B5" s="528"/>
      <c r="C5" s="528"/>
      <c r="D5" s="528"/>
      <c r="E5" s="528"/>
      <c r="F5" s="528"/>
      <c r="G5" s="528"/>
      <c r="H5" s="528"/>
    </row>
    <row r="6" spans="1:15" ht="15.05" customHeight="1" x14ac:dyDescent="0.4">
      <c r="A6" s="516" t="s">
        <v>14</v>
      </c>
      <c r="B6" s="516"/>
      <c r="C6" s="517"/>
      <c r="D6" s="517"/>
      <c r="E6" s="517"/>
      <c r="F6" s="518" t="str">
        <f>IF(F7="","",F7)</f>
        <v/>
      </c>
      <c r="G6" s="518"/>
      <c r="H6" s="519"/>
    </row>
    <row r="7" spans="1:15" ht="15.05" customHeight="1" x14ac:dyDescent="0.4">
      <c r="A7" s="556" t="s">
        <v>599</v>
      </c>
      <c r="B7" s="556"/>
      <c r="C7" s="557"/>
      <c r="D7" s="557"/>
      <c r="E7" s="557"/>
      <c r="F7" s="520"/>
      <c r="G7" s="520"/>
      <c r="H7" s="521"/>
    </row>
    <row r="8" spans="1:15" ht="15.05" customHeight="1" x14ac:dyDescent="0.4">
      <c r="A8" s="516" t="s">
        <v>15</v>
      </c>
      <c r="B8" s="516"/>
      <c r="C8" s="517"/>
      <c r="D8" s="517"/>
      <c r="E8" s="517"/>
      <c r="F8" s="520"/>
      <c r="G8" s="520"/>
      <c r="H8" s="521"/>
      <c r="N8" s="53"/>
    </row>
    <row r="9" spans="1:15" ht="15.05" customHeight="1" x14ac:dyDescent="0.4">
      <c r="A9" s="516" t="s">
        <v>8</v>
      </c>
      <c r="B9" s="516"/>
      <c r="C9" s="517"/>
      <c r="D9" s="517"/>
      <c r="E9" s="517"/>
      <c r="F9" s="522" t="str">
        <f>IF(F6&lt;&gt;"SI","",IF(F8="","",IF(F8&lt;MIN(N30:N37),O28,IF(F8&gt;MAX(N30:N37),O29,(F8-INDEX(N30:N37,MATCH(F8,N30:N37,1)+1))/(INDEX(N30:N37,MATCH(F8,N30:N37,1))-INDEX(N30:N37,MATCH(F8,N30:N37,1)+1))*INDEX(O30:O37,MATCH(F8,N30:N37,1))-(F8-INDEX(N30:N37,MATCH(F8,N30:N37,1)))/(INDEX(N30:N37,MATCH(F8,N30:N37,1))-INDEX(N30:N37,MATCH(F8,N30:N37,1)+1))*INDEX(O30:O37,MATCH(F8,N30:N37,1)+1)))))</f>
        <v/>
      </c>
      <c r="G9" s="522"/>
      <c r="H9" s="523"/>
      <c r="N9" s="53"/>
    </row>
    <row r="10" spans="1:15" s="54" customFormat="1" ht="66.05" customHeight="1" x14ac:dyDescent="0.4">
      <c r="A10" s="552" t="s">
        <v>132</v>
      </c>
      <c r="B10" s="552"/>
      <c r="C10" s="552"/>
      <c r="D10" s="552"/>
      <c r="E10" s="552"/>
      <c r="F10" s="552"/>
      <c r="G10" s="552"/>
      <c r="H10" s="552"/>
      <c r="N10" s="53"/>
      <c r="O10" s="26"/>
    </row>
    <row r="11" spans="1:15" s="54" customFormat="1" ht="5.0999999999999996" customHeight="1" x14ac:dyDescent="0.4">
      <c r="A11" s="238"/>
      <c r="B11" s="238"/>
      <c r="C11" s="238"/>
      <c r="D11" s="238"/>
      <c r="E11" s="238"/>
      <c r="F11" s="238"/>
      <c r="G11" s="238"/>
      <c r="H11" s="238"/>
      <c r="N11" s="53"/>
      <c r="O11" s="26"/>
    </row>
    <row r="12" spans="1:15" ht="14.15" customHeight="1" x14ac:dyDescent="0.4">
      <c r="A12" s="332" t="s">
        <v>105</v>
      </c>
      <c r="B12" s="55"/>
      <c r="C12" s="55"/>
      <c r="D12" s="332" t="s">
        <v>106</v>
      </c>
      <c r="E12" s="56"/>
      <c r="F12" s="56"/>
      <c r="G12" s="56"/>
      <c r="H12" s="56"/>
    </row>
    <row r="13" spans="1:15" ht="14.5" customHeight="1" x14ac:dyDescent="0.4">
      <c r="A13" s="57" t="s">
        <v>209</v>
      </c>
      <c r="B13" s="57"/>
      <c r="C13" s="57"/>
      <c r="D13" s="51" t="s">
        <v>6</v>
      </c>
      <c r="E13" s="51"/>
      <c r="F13" s="51"/>
      <c r="G13" s="51"/>
      <c r="H13" s="51"/>
    </row>
    <row r="14" spans="1:15" ht="2.25" customHeight="1" x14ac:dyDescent="0.4">
      <c r="A14" s="58"/>
      <c r="B14" s="58"/>
      <c r="C14" s="58"/>
      <c r="D14" s="59"/>
      <c r="E14" s="59"/>
      <c r="F14" s="59"/>
      <c r="G14" s="59"/>
      <c r="H14" s="59"/>
    </row>
    <row r="15" spans="1:15" ht="2.4500000000000002" customHeight="1" x14ac:dyDescent="0.4">
      <c r="A15" s="60"/>
      <c r="B15" s="60"/>
      <c r="C15" s="57"/>
      <c r="D15" s="61"/>
      <c r="E15" s="61"/>
      <c r="F15" s="61"/>
      <c r="G15" s="61"/>
      <c r="H15" s="61"/>
    </row>
    <row r="16" spans="1:15" ht="14.15" customHeight="1" x14ac:dyDescent="0.4">
      <c r="A16" s="332" t="s">
        <v>107</v>
      </c>
      <c r="B16" s="55"/>
      <c r="C16" s="55"/>
      <c r="D16" s="332" t="s">
        <v>118</v>
      </c>
      <c r="E16" s="56"/>
      <c r="F16" s="56"/>
      <c r="G16" s="56"/>
      <c r="H16" s="56"/>
    </row>
    <row r="17" spans="1:15" ht="14.5" customHeight="1" x14ac:dyDescent="0.4">
      <c r="A17" s="525" t="s">
        <v>341</v>
      </c>
      <c r="B17" s="525"/>
      <c r="C17" s="525"/>
      <c r="D17" s="62" t="s">
        <v>113</v>
      </c>
      <c r="E17" s="62"/>
      <c r="F17" s="62"/>
      <c r="G17" s="63" t="s">
        <v>114</v>
      </c>
      <c r="H17" s="63"/>
    </row>
    <row r="18" spans="1:15" ht="14.15" customHeight="1" x14ac:dyDescent="0.4">
      <c r="A18" s="525"/>
      <c r="B18" s="525"/>
      <c r="C18" s="525"/>
      <c r="D18" s="64" t="str">
        <f>'Pesatura criteri'!O22</f>
        <v/>
      </c>
      <c r="E18" s="62"/>
      <c r="F18" s="62"/>
      <c r="G18" s="65">
        <f>'Pesatura criteri'!N22</f>
        <v>0</v>
      </c>
      <c r="H18" s="63"/>
    </row>
    <row r="19" spans="1:15" ht="2.25" customHeight="1" x14ac:dyDescent="0.4">
      <c r="A19" s="66"/>
      <c r="B19" s="66"/>
      <c r="C19" s="67"/>
      <c r="D19" s="66"/>
      <c r="E19" s="66"/>
      <c r="F19" s="66"/>
      <c r="G19" s="66"/>
      <c r="H19" s="66"/>
    </row>
    <row r="20" spans="1:15" ht="2.4500000000000002" customHeight="1" x14ac:dyDescent="0.4">
      <c r="A20" s="68"/>
      <c r="B20" s="68"/>
      <c r="C20" s="57"/>
      <c r="D20" s="61"/>
      <c r="E20" s="61"/>
      <c r="F20" s="61"/>
      <c r="G20" s="61"/>
      <c r="H20" s="61"/>
    </row>
    <row r="21" spans="1:15" ht="14.15" customHeight="1" x14ac:dyDescent="0.4">
      <c r="A21" s="332" t="s">
        <v>108</v>
      </c>
      <c r="B21" s="55"/>
      <c r="C21" s="55"/>
      <c r="D21" s="334" t="s">
        <v>109</v>
      </c>
      <c r="E21" s="69"/>
      <c r="F21" s="69"/>
      <c r="G21" s="69"/>
      <c r="H21" s="69"/>
    </row>
    <row r="22" spans="1:15" ht="38.1" customHeight="1" x14ac:dyDescent="0.4">
      <c r="A22" s="525" t="s">
        <v>342</v>
      </c>
      <c r="B22" s="525"/>
      <c r="C22" s="525"/>
      <c r="D22" s="70" t="s">
        <v>130</v>
      </c>
      <c r="E22" s="71"/>
      <c r="F22" s="71"/>
      <c r="G22" s="71"/>
      <c r="H22" s="71"/>
    </row>
    <row r="23" spans="1:15" ht="2.25" customHeight="1" x14ac:dyDescent="0.4">
      <c r="A23" s="67"/>
      <c r="B23" s="67"/>
      <c r="C23" s="67"/>
      <c r="D23" s="72"/>
      <c r="E23" s="72"/>
      <c r="F23" s="72"/>
      <c r="G23" s="72"/>
      <c r="H23" s="72"/>
    </row>
    <row r="24" spans="1:15" ht="2.4500000000000002" customHeight="1" x14ac:dyDescent="0.4">
      <c r="A24" s="73"/>
      <c r="B24" s="73"/>
      <c r="C24" s="73"/>
      <c r="D24" s="61"/>
      <c r="E24" s="61"/>
      <c r="F24" s="61"/>
      <c r="G24" s="61"/>
      <c r="H24" s="61"/>
    </row>
    <row r="25" spans="1:15" ht="14.15" customHeight="1" x14ac:dyDescent="0.4">
      <c r="A25" s="332" t="s">
        <v>117</v>
      </c>
      <c r="B25" s="74"/>
      <c r="C25" s="55"/>
      <c r="D25" s="75"/>
      <c r="E25" s="75"/>
      <c r="F25" s="75"/>
      <c r="G25" s="75"/>
      <c r="H25" s="75"/>
    </row>
    <row r="26" spans="1:15" s="79" customFormat="1" ht="3" customHeight="1" x14ac:dyDescent="0.4">
      <c r="A26" s="76"/>
      <c r="B26" s="76"/>
      <c r="C26" s="77"/>
      <c r="D26" s="78"/>
      <c r="E26" s="78"/>
      <c r="F26" s="78"/>
      <c r="G26" s="78"/>
      <c r="H26" s="78"/>
    </row>
    <row r="27" spans="1:15" ht="14.15" customHeight="1" x14ac:dyDescent="0.4">
      <c r="A27" s="80"/>
      <c r="B27" s="526"/>
      <c r="C27" s="526"/>
      <c r="D27" s="526"/>
      <c r="E27" s="526"/>
      <c r="F27" s="526"/>
      <c r="G27" s="526" t="s">
        <v>110</v>
      </c>
      <c r="H27" s="526"/>
      <c r="N27" s="52" t="s">
        <v>9</v>
      </c>
      <c r="O27" s="52" t="s">
        <v>10</v>
      </c>
    </row>
    <row r="28" spans="1:15" ht="14.15" customHeight="1" x14ac:dyDescent="0.4">
      <c r="A28" s="235" t="s">
        <v>22</v>
      </c>
      <c r="B28" s="81"/>
      <c r="C28" s="81"/>
      <c r="D28" s="81"/>
      <c r="E28" s="515" t="s">
        <v>335</v>
      </c>
      <c r="F28" s="515"/>
      <c r="G28" s="511">
        <v>-1</v>
      </c>
      <c r="H28" s="511"/>
      <c r="N28" s="26" t="s">
        <v>11</v>
      </c>
      <c r="O28" s="26">
        <v>-1</v>
      </c>
    </row>
    <row r="29" spans="1:15" ht="14.15" customHeight="1" x14ac:dyDescent="0.4">
      <c r="A29" s="234" t="s">
        <v>23</v>
      </c>
      <c r="B29" s="82"/>
      <c r="C29" s="82"/>
      <c r="D29" s="82"/>
      <c r="E29" s="512">
        <v>20</v>
      </c>
      <c r="F29" s="512"/>
      <c r="G29" s="510">
        <v>0</v>
      </c>
      <c r="H29" s="510"/>
      <c r="N29" s="26" t="s">
        <v>12</v>
      </c>
      <c r="O29" s="26">
        <v>5</v>
      </c>
    </row>
    <row r="30" spans="1:15" ht="14.15" customHeight="1" x14ac:dyDescent="0.4">
      <c r="A30" s="83" t="s">
        <v>13</v>
      </c>
      <c r="B30" s="84"/>
      <c r="C30" s="84"/>
      <c r="D30" s="84"/>
      <c r="E30" s="513">
        <v>29</v>
      </c>
      <c r="F30" s="513"/>
      <c r="G30" s="511">
        <v>3</v>
      </c>
      <c r="H30" s="511"/>
      <c r="N30" s="53">
        <v>20</v>
      </c>
      <c r="O30" s="26">
        <v>0</v>
      </c>
    </row>
    <row r="31" spans="1:15" ht="14.15" customHeight="1" x14ac:dyDescent="0.4">
      <c r="A31" s="234" t="s">
        <v>24</v>
      </c>
      <c r="B31" s="85"/>
      <c r="C31" s="85"/>
      <c r="D31" s="85"/>
      <c r="E31" s="514">
        <v>35</v>
      </c>
      <c r="F31" s="514"/>
      <c r="G31" s="510">
        <v>5</v>
      </c>
      <c r="H31" s="510"/>
      <c r="N31" s="53">
        <v>29</v>
      </c>
      <c r="O31" s="26">
        <v>3</v>
      </c>
    </row>
    <row r="32" spans="1:15" ht="19.55" customHeight="1" x14ac:dyDescent="0.4">
      <c r="A32" s="229" t="s">
        <v>115</v>
      </c>
      <c r="B32" s="86"/>
      <c r="C32" s="87"/>
      <c r="D32" s="87"/>
      <c r="E32" s="87"/>
      <c r="F32" s="87"/>
      <c r="G32" s="87"/>
      <c r="H32" s="87"/>
      <c r="N32" s="53">
        <v>35</v>
      </c>
      <c r="O32" s="26">
        <v>5</v>
      </c>
    </row>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6" x14ac:dyDescent="0.4"/>
    <row r="53" ht="14.6" x14ac:dyDescent="0.4"/>
    <row r="54" ht="14.6" x14ac:dyDescent="0.4"/>
    <row r="55" ht="14.6" x14ac:dyDescent="0.4"/>
    <row r="56" ht="14.6" x14ac:dyDescent="0.4"/>
    <row r="57" ht="14.6" x14ac:dyDescent="0.4"/>
    <row r="58" ht="14.6" x14ac:dyDescent="0.4"/>
    <row r="59" ht="14.6" x14ac:dyDescent="0.4"/>
    <row r="60" ht="14.6" x14ac:dyDescent="0.4"/>
    <row r="61" ht="14.6" x14ac:dyDescent="0.4"/>
    <row r="62" ht="14.6" x14ac:dyDescent="0.4"/>
    <row r="63" ht="14.6" x14ac:dyDescent="0.4"/>
    <row r="64" ht="14.6" x14ac:dyDescent="0.4"/>
    <row r="65" ht="14.6" x14ac:dyDescent="0.4"/>
    <row r="66" ht="14.6" x14ac:dyDescent="0.4"/>
    <row r="67" ht="14.6" x14ac:dyDescent="0.4"/>
    <row r="68" ht="14.5" customHeight="1" x14ac:dyDescent="0.4"/>
    <row r="69" ht="14.5" customHeight="1" x14ac:dyDescent="0.4"/>
    <row r="70" ht="14.5" customHeight="1" x14ac:dyDescent="0.4"/>
    <row r="71" ht="14.5" customHeight="1" x14ac:dyDescent="0.4"/>
    <row r="72" ht="14.5" customHeight="1" x14ac:dyDescent="0.4"/>
    <row r="73" ht="14.5" hidden="1" customHeight="1" x14ac:dyDescent="0.25"/>
    <row r="74" ht="14.5" hidden="1" customHeight="1" x14ac:dyDescent="0.25"/>
    <row r="75" ht="14.5" hidden="1" customHeight="1" x14ac:dyDescent="0.25"/>
    <row r="76" ht="14.5" hidden="1" customHeight="1" x14ac:dyDescent="0.25"/>
    <row r="77" ht="14.5" hidden="1" customHeight="1" x14ac:dyDescent="0.25"/>
    <row r="78" ht="14.5" hidden="1" customHeight="1" x14ac:dyDescent="0.25"/>
    <row r="79" ht="14.5" hidden="1" customHeight="1" x14ac:dyDescent="0.25"/>
    <row r="80" ht="14.5" hidden="1" customHeight="1" x14ac:dyDescent="0.25"/>
    <row r="81" ht="14.5" hidden="1" customHeight="1" x14ac:dyDescent="0.25"/>
    <row r="82" ht="14.5" hidden="1" customHeight="1" x14ac:dyDescent="0.25"/>
    <row r="83" ht="14.5" hidden="1" customHeight="1" x14ac:dyDescent="0.25"/>
    <row r="84" ht="14.5" hidden="1" customHeight="1" x14ac:dyDescent="0.25"/>
    <row r="85" ht="14.5" hidden="1" customHeight="1" x14ac:dyDescent="0.25"/>
    <row r="86" ht="14.5" hidden="1" customHeight="1" x14ac:dyDescent="0.25"/>
    <row r="87" ht="14.5" hidden="1" customHeight="1" x14ac:dyDescent="0.25"/>
    <row r="88" ht="14.5" hidden="1" customHeight="1" x14ac:dyDescent="0.4"/>
    <row r="89" ht="14.5" hidden="1" customHeight="1" x14ac:dyDescent="0.4"/>
    <row r="90" ht="14.5" hidden="1" customHeight="1" x14ac:dyDescent="0.4"/>
    <row r="91" ht="14.5" hidden="1" customHeight="1" x14ac:dyDescent="0.4"/>
    <row r="92" ht="14.5" hidden="1" customHeight="1" x14ac:dyDescent="0.4"/>
    <row r="93" ht="14.5" hidden="1" customHeight="1" x14ac:dyDescent="0.4"/>
    <row r="94" ht="14.5" hidden="1" customHeight="1" x14ac:dyDescent="0.4"/>
    <row r="95" ht="14.5" hidden="1" customHeight="1" x14ac:dyDescent="0.4"/>
    <row r="96" ht="14.5" hidden="1" customHeight="1" x14ac:dyDescent="0.4"/>
    <row r="97" ht="14.5" hidden="1" customHeight="1" x14ac:dyDescent="0.4"/>
    <row r="98" ht="14.5" hidden="1" customHeight="1" x14ac:dyDescent="0.4"/>
    <row r="99" ht="14.5" hidden="1" customHeight="1" x14ac:dyDescent="0.4"/>
    <row r="100" ht="14.5" hidden="1" customHeight="1" x14ac:dyDescent="0.4"/>
    <row r="101" ht="14.5" hidden="1" customHeight="1" x14ac:dyDescent="0.4"/>
    <row r="102" ht="14.5" hidden="1" customHeight="1" x14ac:dyDescent="0.4"/>
    <row r="103" ht="14.5" hidden="1" customHeight="1" x14ac:dyDescent="0.4"/>
    <row r="104" ht="14.5" hidden="1" customHeight="1" x14ac:dyDescent="0.4"/>
    <row r="105" ht="14.5" hidden="1" customHeight="1" x14ac:dyDescent="0.4"/>
    <row r="106" ht="14.5" hidden="1" customHeight="1" x14ac:dyDescent="0.4"/>
    <row r="107" ht="14.5" hidden="1" customHeight="1" x14ac:dyDescent="0.4"/>
    <row r="108" ht="14.5" hidden="1" customHeight="1" x14ac:dyDescent="0.4"/>
    <row r="109" ht="14.5" hidden="1" customHeight="1" x14ac:dyDescent="0.4"/>
    <row r="110" ht="14.5" hidden="1" customHeight="1" x14ac:dyDescent="0.4"/>
    <row r="111" ht="14.5" hidden="1" customHeight="1" x14ac:dyDescent="0.4"/>
    <row r="112" ht="14.5" hidden="1" customHeight="1" x14ac:dyDescent="0.4"/>
    <row r="113" ht="14.5" hidden="1" customHeight="1" x14ac:dyDescent="0.4"/>
    <row r="114" ht="14.5" hidden="1" customHeight="1" x14ac:dyDescent="0.4"/>
    <row r="115" ht="14.5" hidden="1" customHeight="1" x14ac:dyDescent="0.4"/>
    <row r="116" ht="14.5" hidden="1" customHeight="1" x14ac:dyDescent="0.4"/>
    <row r="117" ht="14.5" hidden="1" customHeight="1" x14ac:dyDescent="0.4"/>
    <row r="118" ht="14.5" hidden="1" customHeight="1" x14ac:dyDescent="0.4"/>
    <row r="119" ht="14.5" hidden="1" customHeight="1" x14ac:dyDescent="0.4"/>
    <row r="120" ht="14.5" hidden="1" customHeight="1" x14ac:dyDescent="0.4"/>
    <row r="121" ht="14.5" hidden="1" customHeight="1" x14ac:dyDescent="0.4"/>
    <row r="122" ht="14.5" hidden="1" customHeight="1" x14ac:dyDescent="0.4"/>
    <row r="123" ht="14.5" hidden="1" customHeight="1" x14ac:dyDescent="0.4"/>
    <row r="124" ht="14.5" hidden="1" customHeight="1" x14ac:dyDescent="0.4"/>
    <row r="125" ht="14.5" hidden="1" customHeight="1" x14ac:dyDescent="0.4"/>
    <row r="126" ht="14.5" hidden="1" customHeight="1" x14ac:dyDescent="0.4"/>
    <row r="127" ht="14.5" hidden="1" customHeight="1" x14ac:dyDescent="0.4"/>
    <row r="128" ht="14.5" hidden="1" customHeight="1" x14ac:dyDescent="0.4"/>
    <row r="129" ht="14.5" hidden="1" customHeight="1" x14ac:dyDescent="0.4"/>
    <row r="130" ht="14.5" hidden="1" customHeight="1" x14ac:dyDescent="0.4"/>
    <row r="131" ht="14.5" hidden="1" customHeight="1" x14ac:dyDescent="0.4"/>
    <row r="132" ht="14.5" hidden="1" customHeight="1" x14ac:dyDescent="0.4"/>
    <row r="133" ht="14.5" hidden="1" customHeight="1" x14ac:dyDescent="0.4"/>
    <row r="134" ht="14.5" hidden="1" customHeight="1" x14ac:dyDescent="0.4"/>
    <row r="135" ht="14.5" hidden="1" customHeight="1" x14ac:dyDescent="0.4"/>
    <row r="136" ht="14.5" hidden="1" customHeight="1" x14ac:dyDescent="0.4"/>
    <row r="137" ht="14.5" hidden="1" customHeight="1" x14ac:dyDescent="0.4"/>
    <row r="138" ht="14.5" hidden="1" customHeight="1" x14ac:dyDescent="0.4"/>
    <row r="139" ht="14.5" hidden="1" customHeight="1" x14ac:dyDescent="0.4"/>
    <row r="140" ht="14.5" hidden="1" customHeight="1" x14ac:dyDescent="0.4"/>
    <row r="141" ht="14.5" hidden="1" customHeight="1" x14ac:dyDescent="0.4"/>
    <row r="142" ht="14.5" hidden="1" customHeight="1" x14ac:dyDescent="0.4"/>
    <row r="143" ht="14.5" hidden="1" customHeight="1" x14ac:dyDescent="0.4"/>
    <row r="144" ht="14.5" hidden="1" customHeight="1" x14ac:dyDescent="0.4"/>
    <row r="145" ht="14.5" hidden="1" customHeight="1" x14ac:dyDescent="0.4"/>
    <row r="146" ht="14.5" hidden="1" customHeight="1" x14ac:dyDescent="0.4"/>
    <row r="147" ht="14.5" hidden="1" customHeight="1" x14ac:dyDescent="0.4"/>
    <row r="148" ht="14.5" hidden="1" customHeight="1" x14ac:dyDescent="0.4"/>
    <row r="149" ht="14.5" hidden="1" customHeight="1" x14ac:dyDescent="0.4"/>
    <row r="150" ht="14.5" hidden="1"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row r="262" ht="14.5" hidden="1" customHeight="1" x14ac:dyDescent="0.4"/>
  </sheetData>
  <sheetProtection password="8A5A" sheet="1" objects="1" scenarios="1"/>
  <mergeCells count="27">
    <mergeCell ref="E29:F29"/>
    <mergeCell ref="G29:H29"/>
    <mergeCell ref="E30:F30"/>
    <mergeCell ref="G30:H30"/>
    <mergeCell ref="E31:F31"/>
    <mergeCell ref="G31:H31"/>
    <mergeCell ref="E28:F28"/>
    <mergeCell ref="G28:H28"/>
    <mergeCell ref="A6:E6"/>
    <mergeCell ref="F6:H6"/>
    <mergeCell ref="A8:E8"/>
    <mergeCell ref="F8:H8"/>
    <mergeCell ref="A9:E9"/>
    <mergeCell ref="F9:H9"/>
    <mergeCell ref="A10:H10"/>
    <mergeCell ref="A17:C18"/>
    <mergeCell ref="A22:C22"/>
    <mergeCell ref="B27:F27"/>
    <mergeCell ref="G27:H27"/>
    <mergeCell ref="A7:E7"/>
    <mergeCell ref="F7:H7"/>
    <mergeCell ref="A5:H5"/>
    <mergeCell ref="A1:H1"/>
    <mergeCell ref="A2:D3"/>
    <mergeCell ref="E2:G3"/>
    <mergeCell ref="H2:H3"/>
    <mergeCell ref="A4:H4"/>
  </mergeCells>
  <dataValidations count="3">
    <dataValidation type="decimal" showInputMessage="1" showErrorMessage="1" sqref="F8:H8">
      <formula1>-500</formula1>
      <formula2>500</formula2>
    </dataValidation>
    <dataValidation type="list" showInputMessage="1" showErrorMessage="1" sqref="F7:H7">
      <formula1>"SI,NO"</formula1>
    </dataValidation>
    <dataValidation operator="greaterThan" showInputMessage="1" showErrorMessage="1" sqref="F6:H6"/>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13316" r:id="rId4">
          <objectPr defaultSize="0" autoPict="0" r:id="rId5">
            <anchor moveWithCells="1">
              <from>
                <xdr:col>0</xdr:col>
                <xdr:colOff>67318</xdr:colOff>
                <xdr:row>32</xdr:row>
                <xdr:rowOff>56098</xdr:rowOff>
              </from>
              <to>
                <xdr:col>7</xdr:col>
                <xdr:colOff>656348</xdr:colOff>
                <xdr:row>55</xdr:row>
                <xdr:rowOff>95367</xdr:rowOff>
              </to>
            </anchor>
          </objectPr>
        </oleObject>
      </mc:Choice>
      <mc:Fallback>
        <oleObject progId="Word.Document.12" shapeId="13316" r:id="rId4"/>
      </mc:Fallback>
    </mc:AlternateContent>
    <mc:AlternateContent xmlns:mc="http://schemas.openxmlformats.org/markup-compatibility/2006">
      <mc:Choice Requires="x14">
        <oleObject progId="Word.Document.12" shapeId="13317" r:id="rId6">
          <objectPr defaultSize="0" autoPict="0" r:id="rId7">
            <anchor moveWithCells="1">
              <from>
                <xdr:col>0</xdr:col>
                <xdr:colOff>56098</xdr:colOff>
                <xdr:row>56</xdr:row>
                <xdr:rowOff>95367</xdr:rowOff>
              </from>
              <to>
                <xdr:col>7</xdr:col>
                <xdr:colOff>617080</xdr:colOff>
                <xdr:row>64</xdr:row>
                <xdr:rowOff>112196</xdr:rowOff>
              </to>
            </anchor>
          </objectPr>
        </oleObject>
      </mc:Choice>
      <mc:Fallback>
        <oleObject progId="Word.Document.12" shapeId="13317" r:id="rId6"/>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36"/>
  <dimension ref="A1:XFC261"/>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6.69140625" style="26" customWidth="1"/>
    <col min="7" max="7" width="7.69140625" style="26" customWidth="1"/>
    <col min="8" max="8" width="10.53515625" style="26" customWidth="1"/>
    <col min="9" max="9" width="2.3828125" style="26" customWidth="1"/>
    <col min="10" max="13" width="3.53515625" style="26" hidden="1"/>
    <col min="14" max="14" width="16.69140625" style="26" hidden="1"/>
    <col min="15" max="16383" width="3.53515625" style="26" hidden="1"/>
    <col min="16384" max="16384" width="5.3828125" style="26" hidden="1"/>
  </cols>
  <sheetData>
    <row r="1" spans="1:15" ht="15.05" hidden="1" customHeight="1" x14ac:dyDescent="0.4">
      <c r="A1" s="529" t="s">
        <v>279</v>
      </c>
      <c r="B1" s="529"/>
      <c r="C1" s="529"/>
      <c r="D1" s="529"/>
      <c r="E1" s="529"/>
      <c r="F1" s="529"/>
      <c r="G1" s="529"/>
      <c r="H1" s="529"/>
    </row>
    <row r="2" spans="1:15" ht="20.100000000000001" customHeight="1" x14ac:dyDescent="0.4">
      <c r="A2" s="530" t="s">
        <v>307</v>
      </c>
      <c r="B2" s="530"/>
      <c r="C2" s="530"/>
      <c r="D2" s="531"/>
      <c r="E2" s="534" t="s">
        <v>103</v>
      </c>
      <c r="F2" s="535"/>
      <c r="G2" s="535"/>
      <c r="H2" s="538" t="s">
        <v>223</v>
      </c>
    </row>
    <row r="3" spans="1:15" ht="8.3000000000000007" customHeight="1" thickBot="1" x14ac:dyDescent="0.45">
      <c r="A3" s="532"/>
      <c r="B3" s="532"/>
      <c r="C3" s="532"/>
      <c r="D3" s="533"/>
      <c r="E3" s="536"/>
      <c r="F3" s="537"/>
      <c r="G3" s="537"/>
      <c r="H3" s="539"/>
    </row>
    <row r="4" spans="1:15" ht="16.45" customHeight="1" thickTop="1" thickBot="1" x14ac:dyDescent="0.45">
      <c r="A4" s="540" t="s">
        <v>272</v>
      </c>
      <c r="B4" s="540"/>
      <c r="C4" s="540"/>
      <c r="D4" s="540"/>
      <c r="E4" s="540"/>
      <c r="F4" s="540"/>
      <c r="G4" s="540"/>
      <c r="H4" s="540"/>
      <c r="N4" s="52"/>
      <c r="O4" s="52"/>
    </row>
    <row r="5" spans="1:15" ht="15.05" customHeight="1" thickTop="1" x14ac:dyDescent="0.4">
      <c r="A5" s="528" t="s">
        <v>26</v>
      </c>
      <c r="B5" s="528"/>
      <c r="C5" s="528"/>
      <c r="D5" s="528"/>
      <c r="E5" s="528"/>
      <c r="F5" s="528"/>
      <c r="G5" s="528"/>
      <c r="H5" s="528"/>
    </row>
    <row r="6" spans="1:15" ht="15.05" customHeight="1" x14ac:dyDescent="0.4">
      <c r="A6" s="516" t="s">
        <v>14</v>
      </c>
      <c r="B6" s="516"/>
      <c r="C6" s="517"/>
      <c r="D6" s="517"/>
      <c r="E6" s="517"/>
      <c r="F6" s="518" t="s">
        <v>29</v>
      </c>
      <c r="G6" s="518"/>
      <c r="H6" s="519"/>
    </row>
    <row r="7" spans="1:15" ht="15.05" customHeight="1" x14ac:dyDescent="0.4">
      <c r="A7" s="516" t="s">
        <v>15</v>
      </c>
      <c r="B7" s="516"/>
      <c r="C7" s="517"/>
      <c r="D7" s="517"/>
      <c r="E7" s="517"/>
      <c r="F7" s="520"/>
      <c r="G7" s="520"/>
      <c r="H7" s="521"/>
      <c r="N7" s="53"/>
    </row>
    <row r="8" spans="1:15" ht="15.05" customHeight="1" x14ac:dyDescent="0.25">
      <c r="A8" s="516" t="s">
        <v>8</v>
      </c>
      <c r="B8" s="516"/>
      <c r="C8" s="517"/>
      <c r="D8" s="517"/>
      <c r="E8" s="517"/>
      <c r="F8" s="522" t="str">
        <f>IF(F6&lt;&gt;"SI","",IF(F7="","",IF(F7&lt;MIN(N29:N36),O27,IF(F7&gt;MAX(N29:N36),O28,(F7-INDEX(N29:N36,MATCH(F7,N29:N36,1)+1))/(INDEX(N29:N36,MATCH(F7,N29:N36,1))-INDEX(N29:N36,MATCH(F7,N29:N36,1)+1))*INDEX(O29:O36,MATCH(F7,N29:N36,1))-(F7-INDEX(N29:N36,MATCH(F7,N29:N36,1)))/(INDEX(N29:N36,MATCH(F7,N29:N36,1))-INDEX(N29:N36,MATCH(F7,N29:N36,1)+1))*INDEX(O29:O36,MATCH(F7,N29:N36,1)+1)))))</f>
        <v/>
      </c>
      <c r="G8" s="522"/>
      <c r="H8" s="523"/>
      <c r="N8" s="53"/>
    </row>
    <row r="9" spans="1:15" s="54" customFormat="1" ht="74.099999999999994" hidden="1" customHeight="1" x14ac:dyDescent="0.4">
      <c r="A9" s="558"/>
      <c r="B9" s="558"/>
      <c r="C9" s="558"/>
      <c r="D9" s="558"/>
      <c r="E9" s="558"/>
      <c r="F9" s="558"/>
      <c r="G9" s="558"/>
      <c r="H9" s="558"/>
      <c r="N9" s="53"/>
      <c r="O9" s="26"/>
    </row>
    <row r="10" spans="1:15" s="54" customFormat="1" ht="5.0999999999999996" customHeight="1" x14ac:dyDescent="0.4">
      <c r="A10" s="238"/>
      <c r="B10" s="238"/>
      <c r="C10" s="238"/>
      <c r="D10" s="238"/>
      <c r="E10" s="238"/>
      <c r="F10" s="238"/>
      <c r="G10" s="238"/>
      <c r="H10" s="238"/>
      <c r="N10" s="53"/>
      <c r="O10" s="26"/>
    </row>
    <row r="11" spans="1:15" ht="14.15" customHeight="1" x14ac:dyDescent="0.4">
      <c r="A11" s="332" t="s">
        <v>105</v>
      </c>
      <c r="B11" s="55"/>
      <c r="C11" s="55"/>
      <c r="D11" s="332" t="s">
        <v>106</v>
      </c>
      <c r="E11" s="56"/>
      <c r="F11" s="56"/>
      <c r="G11" s="56"/>
      <c r="H11" s="56"/>
    </row>
    <row r="12" spans="1:15" ht="14.5" customHeight="1" x14ac:dyDescent="0.4">
      <c r="A12" s="57" t="s">
        <v>209</v>
      </c>
      <c r="B12" s="57"/>
      <c r="C12" s="57"/>
      <c r="D12" s="51" t="s">
        <v>6</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344</v>
      </c>
      <c r="B16" s="525"/>
      <c r="C16" s="525"/>
      <c r="D16" s="62" t="s">
        <v>113</v>
      </c>
      <c r="E16" s="62"/>
      <c r="F16" s="62"/>
      <c r="G16" s="63" t="s">
        <v>114</v>
      </c>
      <c r="H16" s="63"/>
    </row>
    <row r="17" spans="1:15" ht="22" customHeight="1" x14ac:dyDescent="0.4">
      <c r="A17" s="525"/>
      <c r="B17" s="525"/>
      <c r="C17" s="525"/>
      <c r="D17" s="64">
        <f>'Pesatura criteri'!O25</f>
        <v>8.0597014925373134E-2</v>
      </c>
      <c r="E17" s="62"/>
      <c r="F17" s="62"/>
      <c r="G17" s="65">
        <f>'Pesatura criteri'!N25</f>
        <v>0.5</v>
      </c>
      <c r="H17" s="63"/>
    </row>
    <row r="18" spans="1:15" ht="2.25" customHeight="1" x14ac:dyDescent="0.4">
      <c r="A18" s="66"/>
      <c r="B18" s="66"/>
      <c r="C18" s="67"/>
      <c r="D18" s="66"/>
      <c r="E18" s="66"/>
      <c r="F18" s="66"/>
      <c r="G18" s="66"/>
      <c r="H18" s="66"/>
    </row>
    <row r="19" spans="1:15" ht="2.4500000000000002" customHeight="1" x14ac:dyDescent="0.4">
      <c r="A19" s="68"/>
      <c r="B19" s="68"/>
      <c r="C19" s="57"/>
      <c r="D19" s="61"/>
      <c r="E19" s="61"/>
      <c r="F19" s="61"/>
      <c r="G19" s="61"/>
      <c r="H19" s="61"/>
    </row>
    <row r="20" spans="1:15" ht="14.15" customHeight="1" x14ac:dyDescent="0.4">
      <c r="A20" s="332" t="s">
        <v>108</v>
      </c>
      <c r="B20" s="55"/>
      <c r="C20" s="55"/>
      <c r="D20" s="334" t="s">
        <v>109</v>
      </c>
      <c r="E20" s="69"/>
      <c r="F20" s="69"/>
      <c r="G20" s="69"/>
      <c r="H20" s="69"/>
    </row>
    <row r="21" spans="1:15" ht="54.8" customHeight="1" x14ac:dyDescent="0.4">
      <c r="A21" s="525" t="s">
        <v>343</v>
      </c>
      <c r="B21" s="525"/>
      <c r="C21" s="525"/>
      <c r="D21" s="70" t="s">
        <v>130</v>
      </c>
      <c r="E21" s="71"/>
      <c r="F21" s="71"/>
      <c r="G21" s="71"/>
      <c r="H21" s="71"/>
    </row>
    <row r="22" spans="1:15" ht="2.25"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4.15" customHeight="1" x14ac:dyDescent="0.4">
      <c r="A24" s="332" t="s">
        <v>117</v>
      </c>
      <c r="B24" s="74"/>
      <c r="C24" s="55"/>
      <c r="D24" s="75"/>
      <c r="E24" s="75"/>
      <c r="F24" s="75"/>
      <c r="G24" s="75"/>
      <c r="H24" s="75"/>
    </row>
    <row r="25" spans="1:15" s="79" customFormat="1" ht="3" customHeight="1" x14ac:dyDescent="0.4">
      <c r="A25" s="76"/>
      <c r="B25" s="76"/>
      <c r="C25" s="77"/>
      <c r="D25" s="78"/>
      <c r="E25" s="78"/>
      <c r="F25" s="78"/>
      <c r="G25" s="78"/>
      <c r="H25" s="78"/>
    </row>
    <row r="26" spans="1:15" ht="14.5" customHeight="1" x14ac:dyDescent="0.4">
      <c r="A26" s="80"/>
      <c r="B26" s="526"/>
      <c r="C26" s="526"/>
      <c r="D26" s="526"/>
      <c r="E26" s="526"/>
      <c r="F26" s="526"/>
      <c r="G26" s="526" t="s">
        <v>110</v>
      </c>
      <c r="H26" s="526"/>
      <c r="N26" s="52" t="s">
        <v>9</v>
      </c>
      <c r="O26" s="52" t="s">
        <v>10</v>
      </c>
    </row>
    <row r="27" spans="1:15" ht="15.05" customHeight="1" x14ac:dyDescent="0.4">
      <c r="A27" s="235" t="s">
        <v>22</v>
      </c>
      <c r="B27" s="81"/>
      <c r="C27" s="81"/>
      <c r="D27" s="81"/>
      <c r="E27" s="515" t="s">
        <v>136</v>
      </c>
      <c r="F27" s="515"/>
      <c r="G27" s="511">
        <v>-1</v>
      </c>
      <c r="H27" s="511"/>
      <c r="N27" s="26" t="s">
        <v>11</v>
      </c>
      <c r="O27" s="26">
        <v>5</v>
      </c>
    </row>
    <row r="28" spans="1:15" ht="15.05" customHeight="1" x14ac:dyDescent="0.4">
      <c r="A28" s="234" t="s">
        <v>23</v>
      </c>
      <c r="B28" s="82"/>
      <c r="C28" s="82"/>
      <c r="D28" s="82"/>
      <c r="E28" s="555">
        <v>100</v>
      </c>
      <c r="F28" s="555"/>
      <c r="G28" s="510">
        <v>0</v>
      </c>
      <c r="H28" s="510"/>
      <c r="N28" s="26" t="s">
        <v>12</v>
      </c>
      <c r="O28" s="26">
        <v>-1</v>
      </c>
    </row>
    <row r="29" spans="1:15" ht="15.05" customHeight="1" x14ac:dyDescent="0.4">
      <c r="A29" s="83" t="s">
        <v>13</v>
      </c>
      <c r="B29" s="84"/>
      <c r="C29" s="84"/>
      <c r="D29" s="84"/>
      <c r="E29" s="559">
        <v>64</v>
      </c>
      <c r="F29" s="559"/>
      <c r="G29" s="511">
        <v>3</v>
      </c>
      <c r="H29" s="511"/>
      <c r="N29" s="53">
        <v>40</v>
      </c>
      <c r="O29" s="26">
        <v>5</v>
      </c>
    </row>
    <row r="30" spans="1:15" ht="15.05" customHeight="1" x14ac:dyDescent="0.4">
      <c r="A30" s="234" t="s">
        <v>24</v>
      </c>
      <c r="B30" s="85"/>
      <c r="C30" s="85"/>
      <c r="D30" s="85"/>
      <c r="E30" s="560">
        <v>40</v>
      </c>
      <c r="F30" s="560"/>
      <c r="G30" s="510">
        <v>5</v>
      </c>
      <c r="H30" s="510"/>
      <c r="N30" s="53">
        <v>64</v>
      </c>
      <c r="O30" s="26">
        <v>3</v>
      </c>
    </row>
    <row r="31" spans="1:15" ht="19.55" customHeight="1" x14ac:dyDescent="0.4">
      <c r="A31" s="229" t="s">
        <v>115</v>
      </c>
      <c r="B31" s="86"/>
      <c r="C31" s="87"/>
      <c r="D31" s="87"/>
      <c r="E31" s="87"/>
      <c r="F31" s="87"/>
      <c r="G31" s="87"/>
      <c r="H31" s="87"/>
      <c r="N31" s="53">
        <v>100</v>
      </c>
      <c r="O31" s="26">
        <v>0</v>
      </c>
    </row>
    <row r="32" spans="1:15" ht="14.6" x14ac:dyDescent="0.4"/>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6" x14ac:dyDescent="0.4"/>
    <row r="53" ht="14.6" x14ac:dyDescent="0.4"/>
    <row r="54" ht="14.6" x14ac:dyDescent="0.4"/>
    <row r="55" ht="14.6" x14ac:dyDescent="0.4"/>
    <row r="56" ht="14.6" x14ac:dyDescent="0.4"/>
    <row r="57" ht="14.6" x14ac:dyDescent="0.4"/>
    <row r="58" ht="14.6" x14ac:dyDescent="0.4"/>
    <row r="59" ht="14.6" x14ac:dyDescent="0.4"/>
    <row r="60" ht="14.6" x14ac:dyDescent="0.4"/>
    <row r="61" ht="14.6" x14ac:dyDescent="0.4"/>
    <row r="62" ht="14.6" x14ac:dyDescent="0.4"/>
    <row r="63" ht="14.6" x14ac:dyDescent="0.4"/>
    <row r="64" ht="14.6" x14ac:dyDescent="0.4"/>
    <row r="65" ht="14.6" x14ac:dyDescent="0.4"/>
    <row r="66" ht="14.6" x14ac:dyDescent="0.4"/>
    <row r="67" ht="14.5" customHeight="1" x14ac:dyDescent="0.4"/>
    <row r="68" ht="14.5" customHeight="1" x14ac:dyDescent="0.4"/>
    <row r="69" ht="14.5" customHeight="1" x14ac:dyDescent="0.4"/>
    <row r="70" ht="14.5" customHeight="1" x14ac:dyDescent="0.4"/>
    <row r="71" ht="14.5" customHeight="1" x14ac:dyDescent="0.4"/>
    <row r="72" ht="14.5" customHeight="1" x14ac:dyDescent="0.4"/>
    <row r="73" ht="14.5" customHeight="1" x14ac:dyDescent="0.4"/>
    <row r="74" ht="14.5" customHeight="1" x14ac:dyDescent="0.4"/>
    <row r="75" ht="14.5" customHeight="1" x14ac:dyDescent="0.4"/>
    <row r="76" ht="14.5" customHeight="1" x14ac:dyDescent="0.4"/>
    <row r="77" ht="14.5" customHeight="1" x14ac:dyDescent="0.4"/>
    <row r="78" ht="14.5" customHeight="1" x14ac:dyDescent="0.4"/>
    <row r="79" ht="14.5" customHeight="1" x14ac:dyDescent="0.4"/>
    <row r="80" ht="14.5" customHeight="1" x14ac:dyDescent="0.4"/>
    <row r="81" ht="14.5" customHeight="1" x14ac:dyDescent="0.4"/>
    <row r="82" ht="14.5" customHeight="1" x14ac:dyDescent="0.4"/>
    <row r="83" ht="14.5" customHeight="1" x14ac:dyDescent="0.4"/>
    <row r="84" ht="14.5" customHeight="1" x14ac:dyDescent="0.4"/>
    <row r="85" ht="14.5" customHeight="1" x14ac:dyDescent="0.4"/>
    <row r="86" ht="14.5" customHeight="1" x14ac:dyDescent="0.4"/>
    <row r="87" ht="14.5" customHeight="1" x14ac:dyDescent="0.4"/>
    <row r="88" ht="14.5" customHeight="1" x14ac:dyDescent="0.4"/>
    <row r="89" ht="14.5" customHeight="1" x14ac:dyDescent="0.4"/>
    <row r="90" ht="14.5" customHeight="1" x14ac:dyDescent="0.4"/>
    <row r="91" ht="14.5" customHeight="1" x14ac:dyDescent="0.4"/>
    <row r="92" ht="15.05" customHeight="1" x14ac:dyDescent="0.4"/>
    <row r="93" ht="15.05" hidden="1" customHeight="1" x14ac:dyDescent="0.4"/>
    <row r="94" ht="15.05" hidden="1" customHeight="1" x14ac:dyDescent="0.4"/>
    <row r="95" ht="15.05" hidden="1" customHeight="1" x14ac:dyDescent="0.4"/>
    <row r="96" ht="15.05" hidden="1" customHeight="1" x14ac:dyDescent="0.4"/>
    <row r="97" ht="15.05" hidden="1" customHeight="1" x14ac:dyDescent="0.4"/>
    <row r="98" ht="15.05" hidden="1" customHeight="1" x14ac:dyDescent="0.4"/>
    <row r="99" ht="15.05" hidden="1" customHeight="1" x14ac:dyDescent="0.4"/>
    <row r="100" ht="15.05" hidden="1" customHeight="1" x14ac:dyDescent="0.4"/>
    <row r="101" ht="15.05" hidden="1" customHeight="1" x14ac:dyDescent="0.4"/>
    <row r="102" ht="15.05" hidden="1" customHeight="1" x14ac:dyDescent="0.4"/>
    <row r="103" ht="15.05" hidden="1" customHeight="1" x14ac:dyDescent="0.4"/>
    <row r="104" ht="15.05" hidden="1" customHeight="1" x14ac:dyDescent="0.4"/>
    <row r="105" ht="15.05" hidden="1" customHeight="1" x14ac:dyDescent="0.4"/>
    <row r="106" ht="15.05" hidden="1" customHeight="1" x14ac:dyDescent="0.4"/>
    <row r="107" ht="15.05" hidden="1" customHeight="1" x14ac:dyDescent="0.4"/>
    <row r="108" ht="15.05" hidden="1" customHeight="1" x14ac:dyDescent="0.4"/>
    <row r="109" ht="15.05" hidden="1" customHeight="1" x14ac:dyDescent="0.4"/>
    <row r="110" ht="15.05" hidden="1" customHeight="1" x14ac:dyDescent="0.4"/>
    <row r="111" ht="15.05" hidden="1" customHeight="1" x14ac:dyDescent="0.4"/>
    <row r="112" ht="15.05" hidden="1" customHeight="1" x14ac:dyDescent="0.4"/>
    <row r="113" ht="15.05" hidden="1" customHeight="1" x14ac:dyDescent="0.4"/>
    <row r="114" ht="15.05" hidden="1" customHeight="1" x14ac:dyDescent="0.4"/>
    <row r="115" ht="15.05" hidden="1" customHeight="1" x14ac:dyDescent="0.4"/>
    <row r="116" ht="15.05" hidden="1" customHeight="1" x14ac:dyDescent="0.4"/>
    <row r="117" ht="15.05" hidden="1" customHeight="1" x14ac:dyDescent="0.4"/>
    <row r="118" ht="15.05" hidden="1" customHeight="1" x14ac:dyDescent="0.4"/>
    <row r="119" ht="15.05" hidden="1" customHeight="1" x14ac:dyDescent="0.4"/>
    <row r="120" ht="15.05" hidden="1" customHeight="1" x14ac:dyDescent="0.4"/>
    <row r="121" ht="15.05" hidden="1" customHeight="1" x14ac:dyDescent="0.4"/>
    <row r="122" ht="15.05" hidden="1" customHeight="1" x14ac:dyDescent="0.4"/>
    <row r="123" ht="15.05" hidden="1" customHeight="1" x14ac:dyDescent="0.4"/>
    <row r="124" ht="15.05" hidden="1" customHeight="1" x14ac:dyDescent="0.4"/>
    <row r="125" ht="15.05" hidden="1" customHeight="1" x14ac:dyDescent="0.4"/>
    <row r="126" ht="15.05" hidden="1" customHeight="1" x14ac:dyDescent="0.4"/>
    <row r="127" ht="15.05" hidden="1" customHeight="1" x14ac:dyDescent="0.4"/>
    <row r="128" ht="15.05" hidden="1" customHeight="1" x14ac:dyDescent="0.4"/>
    <row r="129" ht="15.05" hidden="1" customHeight="1" x14ac:dyDescent="0.4"/>
    <row r="130" ht="15.05" hidden="1" customHeight="1" x14ac:dyDescent="0.4"/>
    <row r="131" ht="15.05" hidden="1" customHeight="1" x14ac:dyDescent="0.4"/>
    <row r="132" ht="15.05" hidden="1" customHeight="1" x14ac:dyDescent="0.4"/>
    <row r="133" ht="15.05" hidden="1" customHeight="1" x14ac:dyDescent="0.4"/>
    <row r="134" ht="15.05" hidden="1" customHeight="1" x14ac:dyDescent="0.4"/>
    <row r="135" ht="15.05" hidden="1" customHeight="1" x14ac:dyDescent="0.4"/>
    <row r="136" ht="15.05" hidden="1" customHeight="1" x14ac:dyDescent="0.4"/>
    <row r="137" ht="15.05" hidden="1" customHeight="1" x14ac:dyDescent="0.4"/>
    <row r="138" ht="15.05" hidden="1" customHeight="1" x14ac:dyDescent="0.4"/>
    <row r="139" ht="15.05" hidden="1" customHeight="1" x14ac:dyDescent="0.4"/>
    <row r="140" ht="15.05" hidden="1" customHeight="1" x14ac:dyDescent="0.4"/>
    <row r="141" ht="15.05" hidden="1" customHeight="1" x14ac:dyDescent="0.4"/>
    <row r="142" ht="15.05" hidden="1" customHeight="1" x14ac:dyDescent="0.4"/>
    <row r="143" ht="15.05" hidden="1" customHeight="1" x14ac:dyDescent="0.4"/>
    <row r="144" ht="15.05" hidden="1" customHeight="1" x14ac:dyDescent="0.4"/>
    <row r="145" ht="15.05" hidden="1" customHeight="1" x14ac:dyDescent="0.4"/>
    <row r="146" ht="15.05" hidden="1" customHeight="1" x14ac:dyDescent="0.4"/>
    <row r="147" ht="15.05" hidden="1" customHeight="1" x14ac:dyDescent="0.4"/>
    <row r="148" ht="15.05" hidden="1" customHeight="1" x14ac:dyDescent="0.4"/>
    <row r="149" ht="15.05" hidden="1" customHeight="1" x14ac:dyDescent="0.4"/>
    <row r="150" ht="15.05" hidden="1"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sheetData>
  <sheetProtection password="8A5A" sheet="1" objects="1" scenarios="1"/>
  <mergeCells count="25">
    <mergeCell ref="E28:F28"/>
    <mergeCell ref="G28:H28"/>
    <mergeCell ref="E29:F29"/>
    <mergeCell ref="G29:H29"/>
    <mergeCell ref="E30:F30"/>
    <mergeCell ref="G30:H30"/>
    <mergeCell ref="E27:F27"/>
    <mergeCell ref="G27:H27"/>
    <mergeCell ref="A6:E6"/>
    <mergeCell ref="F6:H6"/>
    <mergeCell ref="A7:E7"/>
    <mergeCell ref="F7:H7"/>
    <mergeCell ref="A8:E8"/>
    <mergeCell ref="F8:H8"/>
    <mergeCell ref="A9:H9"/>
    <mergeCell ref="A16:C17"/>
    <mergeCell ref="A21:C21"/>
    <mergeCell ref="B26:F26"/>
    <mergeCell ref="G26:H26"/>
    <mergeCell ref="A5:H5"/>
    <mergeCell ref="A1:H1"/>
    <mergeCell ref="A2:D3"/>
    <mergeCell ref="E2:G3"/>
    <mergeCell ref="H2:H3"/>
    <mergeCell ref="A4:H4"/>
  </mergeCells>
  <dataValidations count="2">
    <dataValidation type="decimal" showInputMessage="1" showErrorMessage="1" sqref="F7:H7">
      <formula1>-500</formula1>
      <formula2>500</formula2>
    </dataValidation>
    <dataValidation operator="greaterThan" showInputMessage="1" showErrorMessage="1" sqref="F6:H6"/>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14339" r:id="rId4">
          <objectPr defaultSize="0" autoPict="0" r:id="rId5">
            <anchor moveWithCells="1">
              <from>
                <xdr:col>0</xdr:col>
                <xdr:colOff>44879</xdr:colOff>
                <xdr:row>31</xdr:row>
                <xdr:rowOff>0</xdr:rowOff>
              </from>
              <to>
                <xdr:col>7</xdr:col>
                <xdr:colOff>678788</xdr:colOff>
                <xdr:row>57</xdr:row>
                <xdr:rowOff>112196</xdr:rowOff>
              </to>
            </anchor>
          </objectPr>
        </oleObject>
      </mc:Choice>
      <mc:Fallback>
        <oleObject progId="Word.Document.12" shapeId="14339" r:id="rId4"/>
      </mc:Fallback>
    </mc:AlternateContent>
    <mc:AlternateContent xmlns:mc="http://schemas.openxmlformats.org/markup-compatibility/2006">
      <mc:Choice Requires="x14">
        <oleObject progId="Word.Document.12" shapeId="14340" r:id="rId6">
          <objectPr defaultSize="0" r:id="rId7">
            <anchor moveWithCells="1">
              <from>
                <xdr:col>0</xdr:col>
                <xdr:colOff>28049</xdr:colOff>
                <xdr:row>65</xdr:row>
                <xdr:rowOff>67318</xdr:rowOff>
              </from>
              <to>
                <xdr:col>7</xdr:col>
                <xdr:colOff>678788</xdr:colOff>
                <xdr:row>90</xdr:row>
                <xdr:rowOff>106587</xdr:rowOff>
              </to>
            </anchor>
          </objectPr>
        </oleObject>
      </mc:Choice>
      <mc:Fallback>
        <oleObject progId="Word.Document.12" shapeId="14340" r:id="rId6"/>
      </mc:Fallback>
    </mc:AlternateContent>
  </oleObjec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53"/>
  <dimension ref="A1:XFC261"/>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6.69140625" style="26" customWidth="1"/>
    <col min="7" max="7" width="7.69140625" style="26" customWidth="1"/>
    <col min="8" max="8" width="10.53515625" style="26" customWidth="1"/>
    <col min="9" max="9" width="2.3828125" style="26" customWidth="1"/>
    <col min="10" max="13" width="3.53515625" style="26" hidden="1"/>
    <col min="14" max="14" width="18.69140625" style="26" hidden="1"/>
    <col min="15" max="15" width="14.3046875" style="26" hidden="1"/>
    <col min="16" max="16383" width="3.53515625" style="26" hidden="1"/>
    <col min="16384" max="16384" width="2.84375" style="26" hidden="1"/>
  </cols>
  <sheetData>
    <row r="1" spans="1:15" ht="15.05" hidden="1" customHeight="1" x14ac:dyDescent="0.4">
      <c r="A1" s="561" t="s">
        <v>280</v>
      </c>
      <c r="B1" s="561"/>
      <c r="C1" s="561"/>
      <c r="D1" s="561"/>
      <c r="E1" s="561"/>
      <c r="F1" s="561"/>
      <c r="G1" s="561"/>
      <c r="H1" s="561"/>
    </row>
    <row r="2" spans="1:15" ht="20.100000000000001" customHeight="1" x14ac:dyDescent="0.4">
      <c r="A2" s="530" t="s">
        <v>307</v>
      </c>
      <c r="B2" s="530"/>
      <c r="C2" s="530"/>
      <c r="D2" s="531"/>
      <c r="E2" s="534" t="s">
        <v>103</v>
      </c>
      <c r="F2" s="535"/>
      <c r="G2" s="535"/>
      <c r="H2" s="538" t="s">
        <v>224</v>
      </c>
    </row>
    <row r="3" spans="1:15" ht="8.3000000000000007" customHeight="1" thickBot="1" x14ac:dyDescent="0.45">
      <c r="A3" s="532"/>
      <c r="B3" s="532"/>
      <c r="C3" s="532"/>
      <c r="D3" s="533"/>
      <c r="E3" s="536"/>
      <c r="F3" s="537"/>
      <c r="G3" s="537"/>
      <c r="H3" s="539"/>
    </row>
    <row r="4" spans="1:15" ht="16.45" customHeight="1" thickTop="1" thickBot="1" x14ac:dyDescent="0.45">
      <c r="A4" s="540" t="s">
        <v>272</v>
      </c>
      <c r="B4" s="540"/>
      <c r="C4" s="540"/>
      <c r="D4" s="540"/>
      <c r="E4" s="540"/>
      <c r="F4" s="540"/>
      <c r="G4" s="540"/>
      <c r="H4" s="540"/>
      <c r="N4" s="52"/>
      <c r="O4" s="52"/>
    </row>
    <row r="5" spans="1:15" s="139" customFormat="1" ht="15.05" customHeight="1" thickTop="1" x14ac:dyDescent="0.4">
      <c r="A5" s="528" t="s">
        <v>25</v>
      </c>
      <c r="B5" s="528"/>
      <c r="C5" s="528"/>
      <c r="D5" s="528"/>
      <c r="E5" s="528"/>
      <c r="F5" s="528"/>
      <c r="G5" s="528"/>
      <c r="H5" s="528"/>
    </row>
    <row r="6" spans="1:15" ht="15.05" customHeight="1" x14ac:dyDescent="0.4">
      <c r="A6" s="516" t="s">
        <v>14</v>
      </c>
      <c r="B6" s="516"/>
      <c r="C6" s="517"/>
      <c r="D6" s="517"/>
      <c r="E6" s="517"/>
      <c r="F6" s="518" t="s">
        <v>29</v>
      </c>
      <c r="G6" s="518"/>
      <c r="H6" s="519"/>
    </row>
    <row r="7" spans="1:15" ht="15.05" customHeight="1" x14ac:dyDescent="0.4">
      <c r="A7" s="516" t="s">
        <v>15</v>
      </c>
      <c r="B7" s="516"/>
      <c r="C7" s="517"/>
      <c r="D7" s="517"/>
      <c r="E7" s="517"/>
      <c r="F7" s="520"/>
      <c r="G7" s="520"/>
      <c r="H7" s="521"/>
      <c r="N7" s="53"/>
    </row>
    <row r="8" spans="1:15" ht="15.05" customHeight="1" x14ac:dyDescent="0.25">
      <c r="A8" s="516" t="s">
        <v>8</v>
      </c>
      <c r="B8" s="516"/>
      <c r="C8" s="517"/>
      <c r="D8" s="517"/>
      <c r="E8" s="517"/>
      <c r="F8" s="522" t="str">
        <f>IF(F6&lt;&gt;"SI","",IF(F7="","",IF(F7&lt;MIN(N29:N36),O27,IF(F7&gt;MAX(N29:N36),O28,(F7-INDEX(N29:N36,MATCH(F7,N29:N36,1)+1))/(INDEX(N29:N36,MATCH(F7,N29:N36,1))-INDEX(N29:N36,MATCH(F7,N29:N36,1)+1))*INDEX(O29:O36,MATCH(F7,N29:N36,1))-(F7-INDEX(N29:N36,MATCH(F7,N29:N36,1)))/(INDEX(N29:N36,MATCH(F7,N29:N36,1))-INDEX(N29:N36,MATCH(F7,N29:N36,1)+1))*INDEX(O29:O36,MATCH(F7,N29:N36,1)+1)))))</f>
        <v/>
      </c>
      <c r="G8" s="522"/>
      <c r="H8" s="523"/>
      <c r="N8" s="53"/>
    </row>
    <row r="9" spans="1:15" s="54" customFormat="1" ht="74.099999999999994" hidden="1" customHeight="1" x14ac:dyDescent="0.4">
      <c r="A9" s="558"/>
      <c r="B9" s="558"/>
      <c r="C9" s="558"/>
      <c r="D9" s="558"/>
      <c r="E9" s="558"/>
      <c r="F9" s="558"/>
      <c r="G9" s="558"/>
      <c r="H9" s="558"/>
      <c r="N9" s="53"/>
      <c r="O9" s="26"/>
    </row>
    <row r="10" spans="1:15" s="54" customFormat="1" ht="5.0999999999999996" customHeight="1" x14ac:dyDescent="0.4">
      <c r="A10" s="238"/>
      <c r="B10" s="238"/>
      <c r="C10" s="238"/>
      <c r="D10" s="238"/>
      <c r="E10" s="238"/>
      <c r="F10" s="238"/>
      <c r="G10" s="238"/>
      <c r="H10" s="238"/>
      <c r="N10" s="53"/>
      <c r="O10" s="26"/>
    </row>
    <row r="11" spans="1:15" ht="14.15" customHeight="1" x14ac:dyDescent="0.4">
      <c r="A11" s="332" t="s">
        <v>105</v>
      </c>
      <c r="B11" s="55"/>
      <c r="C11" s="55"/>
      <c r="D11" s="332" t="s">
        <v>106</v>
      </c>
      <c r="E11" s="56"/>
      <c r="F11" s="56"/>
      <c r="G11" s="56"/>
      <c r="H11" s="56"/>
    </row>
    <row r="12" spans="1:15" ht="14.5" customHeight="1" x14ac:dyDescent="0.4">
      <c r="A12" s="57" t="s">
        <v>209</v>
      </c>
      <c r="B12" s="57"/>
      <c r="C12" s="57"/>
      <c r="D12" s="51" t="s">
        <v>6</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5.05" customHeight="1" x14ac:dyDescent="0.4">
      <c r="A16" s="525" t="s">
        <v>346</v>
      </c>
      <c r="B16" s="525"/>
      <c r="C16" s="525"/>
      <c r="D16" s="62" t="s">
        <v>113</v>
      </c>
      <c r="E16" s="62"/>
      <c r="F16" s="62"/>
      <c r="G16" s="63" t="s">
        <v>114</v>
      </c>
      <c r="H16" s="63"/>
    </row>
    <row r="17" spans="1:15" ht="24" customHeight="1" x14ac:dyDescent="0.4">
      <c r="A17" s="525"/>
      <c r="B17" s="525"/>
      <c r="C17" s="525"/>
      <c r="D17" s="64">
        <f>'Pesatura criteri'!O26</f>
        <v>8.0597014925373134E-2</v>
      </c>
      <c r="E17" s="62"/>
      <c r="F17" s="62"/>
      <c r="G17" s="65">
        <f>'Pesatura criteri'!N26</f>
        <v>0.5</v>
      </c>
      <c r="H17" s="63"/>
    </row>
    <row r="18" spans="1:15" ht="2.25" customHeight="1" x14ac:dyDescent="0.4">
      <c r="A18" s="66"/>
      <c r="B18" s="66"/>
      <c r="C18" s="67"/>
      <c r="D18" s="66"/>
      <c r="E18" s="66"/>
      <c r="F18" s="66"/>
      <c r="G18" s="66"/>
      <c r="H18" s="66"/>
    </row>
    <row r="19" spans="1:15" ht="2.4500000000000002" customHeight="1" x14ac:dyDescent="0.4">
      <c r="A19" s="68"/>
      <c r="B19" s="68"/>
      <c r="C19" s="57"/>
      <c r="D19" s="61"/>
      <c r="E19" s="61"/>
      <c r="F19" s="61"/>
      <c r="G19" s="61"/>
      <c r="H19" s="61"/>
    </row>
    <row r="20" spans="1:15" ht="14.15" customHeight="1" x14ac:dyDescent="0.4">
      <c r="A20" s="332" t="s">
        <v>108</v>
      </c>
      <c r="B20" s="55"/>
      <c r="C20" s="55"/>
      <c r="D20" s="334" t="s">
        <v>322</v>
      </c>
      <c r="E20" s="69"/>
      <c r="F20" s="69"/>
      <c r="G20" s="69"/>
      <c r="H20" s="69"/>
    </row>
    <row r="21" spans="1:15" ht="67.5" customHeight="1" x14ac:dyDescent="0.4">
      <c r="A21" s="525" t="s">
        <v>345</v>
      </c>
      <c r="B21" s="525"/>
      <c r="C21" s="525"/>
      <c r="D21" s="70" t="s">
        <v>130</v>
      </c>
      <c r="E21" s="70"/>
      <c r="F21" s="71"/>
      <c r="G21" s="71"/>
      <c r="H21" s="71"/>
    </row>
    <row r="22" spans="1:15" ht="2.25"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4.15" customHeight="1" x14ac:dyDescent="0.4">
      <c r="A24" s="332" t="s">
        <v>117</v>
      </c>
      <c r="B24" s="74"/>
      <c r="C24" s="55"/>
      <c r="D24" s="75"/>
      <c r="E24" s="75"/>
      <c r="F24" s="75"/>
      <c r="G24" s="75"/>
      <c r="H24" s="75"/>
    </row>
    <row r="25" spans="1:15" s="79" customFormat="1" ht="3" customHeight="1" x14ac:dyDescent="0.4">
      <c r="A25" s="76"/>
      <c r="B25" s="76"/>
      <c r="C25" s="77"/>
      <c r="D25" s="78"/>
      <c r="E25" s="78"/>
      <c r="F25" s="78"/>
      <c r="G25" s="78"/>
      <c r="H25" s="78"/>
    </row>
    <row r="26" spans="1:15" ht="14.5" customHeight="1" x14ac:dyDescent="0.4">
      <c r="A26" s="80"/>
      <c r="B26" s="526"/>
      <c r="C26" s="526"/>
      <c r="D26" s="526"/>
      <c r="E26" s="526"/>
      <c r="F26" s="526"/>
      <c r="G26" s="526" t="s">
        <v>110</v>
      </c>
      <c r="H26" s="526"/>
      <c r="N26" s="52" t="s">
        <v>9</v>
      </c>
      <c r="O26" s="52" t="s">
        <v>10</v>
      </c>
    </row>
    <row r="27" spans="1:15" ht="15.05" customHeight="1" x14ac:dyDescent="0.4">
      <c r="A27" s="235" t="s">
        <v>22</v>
      </c>
      <c r="B27" s="81"/>
      <c r="C27" s="81"/>
      <c r="D27" s="81"/>
      <c r="E27" s="515" t="s">
        <v>136</v>
      </c>
      <c r="F27" s="515"/>
      <c r="G27" s="511">
        <v>-1</v>
      </c>
      <c r="H27" s="511"/>
      <c r="N27" s="26" t="s">
        <v>11</v>
      </c>
      <c r="O27" s="26">
        <v>5</v>
      </c>
    </row>
    <row r="28" spans="1:15" ht="15.05" customHeight="1" x14ac:dyDescent="0.4">
      <c r="A28" s="234" t="s">
        <v>23</v>
      </c>
      <c r="B28" s="82"/>
      <c r="C28" s="82"/>
      <c r="D28" s="82"/>
      <c r="E28" s="555">
        <v>100</v>
      </c>
      <c r="F28" s="555"/>
      <c r="G28" s="510">
        <v>0</v>
      </c>
      <c r="H28" s="510"/>
      <c r="N28" s="26" t="s">
        <v>12</v>
      </c>
      <c r="O28" s="26">
        <v>-1</v>
      </c>
    </row>
    <row r="29" spans="1:15" ht="15.05" customHeight="1" x14ac:dyDescent="0.4">
      <c r="A29" s="83" t="s">
        <v>13</v>
      </c>
      <c r="B29" s="84"/>
      <c r="C29" s="84"/>
      <c r="D29" s="84"/>
      <c r="E29" s="562">
        <v>61.6</v>
      </c>
      <c r="F29" s="562"/>
      <c r="G29" s="511">
        <v>3</v>
      </c>
      <c r="H29" s="511"/>
      <c r="N29" s="53">
        <v>36</v>
      </c>
      <c r="O29" s="26">
        <v>5</v>
      </c>
    </row>
    <row r="30" spans="1:15" ht="15.05" customHeight="1" x14ac:dyDescent="0.4">
      <c r="A30" s="234" t="s">
        <v>24</v>
      </c>
      <c r="B30" s="85"/>
      <c r="C30" s="85"/>
      <c r="D30" s="85"/>
      <c r="E30" s="560">
        <v>36</v>
      </c>
      <c r="F30" s="560"/>
      <c r="G30" s="510">
        <v>5</v>
      </c>
      <c r="H30" s="510"/>
      <c r="N30" s="53">
        <v>61.6</v>
      </c>
      <c r="O30" s="26">
        <v>3</v>
      </c>
    </row>
    <row r="31" spans="1:15" ht="19.55" customHeight="1" x14ac:dyDescent="0.4">
      <c r="A31" s="86" t="s">
        <v>115</v>
      </c>
      <c r="B31" s="86"/>
      <c r="C31" s="87"/>
      <c r="D31" s="87"/>
      <c r="E31" s="87"/>
      <c r="F31" s="87"/>
      <c r="G31" s="87"/>
      <c r="H31" s="87"/>
      <c r="N31" s="53">
        <v>100</v>
      </c>
      <c r="O31" s="26">
        <v>0</v>
      </c>
    </row>
    <row r="32" spans="1:15" ht="14.6" x14ac:dyDescent="0.4"/>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6" x14ac:dyDescent="0.4"/>
    <row r="53" ht="14.6" x14ac:dyDescent="0.4"/>
    <row r="54" ht="14.6" x14ac:dyDescent="0.4"/>
    <row r="55" ht="14.6" x14ac:dyDescent="0.4"/>
    <row r="56" ht="14.6" x14ac:dyDescent="0.4"/>
    <row r="57" ht="14.6" x14ac:dyDescent="0.4"/>
    <row r="58" ht="14.6" x14ac:dyDescent="0.4"/>
    <row r="59" ht="14.6" x14ac:dyDescent="0.4"/>
    <row r="60" ht="14.6" x14ac:dyDescent="0.4"/>
    <row r="61" ht="14.6" x14ac:dyDescent="0.4"/>
    <row r="62" ht="14.6" x14ac:dyDescent="0.4"/>
    <row r="63" ht="14.6" x14ac:dyDescent="0.4"/>
    <row r="64" ht="14.6" x14ac:dyDescent="0.4"/>
    <row r="65" ht="14.6" x14ac:dyDescent="0.4"/>
    <row r="66" ht="14.6" x14ac:dyDescent="0.4"/>
    <row r="67" ht="14.5" customHeight="1" x14ac:dyDescent="0.4"/>
    <row r="68" ht="14.5" customHeight="1" x14ac:dyDescent="0.4"/>
    <row r="69" ht="14.5" customHeight="1" x14ac:dyDescent="0.4"/>
    <row r="70" ht="14.5" customHeight="1" x14ac:dyDescent="0.4"/>
    <row r="71" ht="14.5" customHeight="1" x14ac:dyDescent="0.4"/>
    <row r="72" ht="14.5" customHeight="1" x14ac:dyDescent="0.4"/>
    <row r="73" ht="15.05" customHeight="1" x14ac:dyDescent="0.4"/>
    <row r="74" ht="15.05" customHeight="1" x14ac:dyDescent="0.4"/>
    <row r="75" ht="15.05" customHeight="1" x14ac:dyDescent="0.4"/>
    <row r="76" ht="15.05" customHeight="1" x14ac:dyDescent="0.4"/>
    <row r="77" ht="15.05" customHeight="1" x14ac:dyDescent="0.4"/>
    <row r="78" ht="15.05" customHeight="1" x14ac:dyDescent="0.4"/>
    <row r="79" ht="15.05" customHeight="1" x14ac:dyDescent="0.4"/>
    <row r="80" ht="15.05" customHeight="1" x14ac:dyDescent="0.4"/>
    <row r="81" ht="15.05" customHeight="1" x14ac:dyDescent="0.4"/>
    <row r="82" ht="15.05" customHeight="1" x14ac:dyDescent="0.4"/>
    <row r="83" ht="15.05" customHeight="1" x14ac:dyDescent="0.4"/>
    <row r="84" ht="15.05" customHeight="1" x14ac:dyDescent="0.4"/>
    <row r="85" ht="15.05" customHeight="1" x14ac:dyDescent="0.4"/>
    <row r="86" ht="15.05" customHeight="1" x14ac:dyDescent="0.4"/>
    <row r="87" ht="15.05" customHeight="1" x14ac:dyDescent="0.4"/>
    <row r="88" ht="15.05" customHeight="1" x14ac:dyDescent="0.4"/>
    <row r="89" ht="15.05" customHeight="1" x14ac:dyDescent="0.4"/>
    <row r="90" ht="15.05" customHeight="1" x14ac:dyDescent="0.4"/>
    <row r="91" ht="15.05" customHeight="1" x14ac:dyDescent="0.4"/>
    <row r="92" ht="15.05" customHeight="1" x14ac:dyDescent="0.4"/>
    <row r="93" ht="15.05" customHeight="1" x14ac:dyDescent="0.4"/>
    <row r="94" ht="15.05" customHeight="1" x14ac:dyDescent="0.4"/>
    <row r="95" ht="15.05" customHeight="1" x14ac:dyDescent="0.4"/>
    <row r="96" ht="15.05" customHeight="1" x14ac:dyDescent="0.4"/>
    <row r="97" ht="15.05" customHeight="1" x14ac:dyDescent="0.4"/>
    <row r="98" ht="15.05" customHeight="1" x14ac:dyDescent="0.4"/>
    <row r="99" ht="15.05" customHeight="1" x14ac:dyDescent="0.4"/>
    <row r="100" ht="15.05" hidden="1" customHeight="1" x14ac:dyDescent="0.4"/>
    <row r="101" ht="15.05" hidden="1" customHeight="1" x14ac:dyDescent="0.4"/>
    <row r="102" ht="15.05" hidden="1" customHeight="1" x14ac:dyDescent="0.4"/>
    <row r="103" ht="15.05" hidden="1" customHeight="1" x14ac:dyDescent="0.4"/>
    <row r="104" ht="15.05" hidden="1" customHeight="1" x14ac:dyDescent="0.4"/>
    <row r="105" ht="15.05" hidden="1" customHeight="1" x14ac:dyDescent="0.4"/>
    <row r="106" ht="15.05" hidden="1" customHeight="1" x14ac:dyDescent="0.4"/>
    <row r="107" ht="15.05" hidden="1" customHeight="1" x14ac:dyDescent="0.4"/>
    <row r="108" ht="15.05" hidden="1" customHeight="1" x14ac:dyDescent="0.4"/>
    <row r="109" ht="15.05" hidden="1" customHeight="1" x14ac:dyDescent="0.4"/>
    <row r="110" ht="15.05" hidden="1" customHeight="1" x14ac:dyDescent="0.4"/>
    <row r="111" ht="15.05" hidden="1" customHeight="1" x14ac:dyDescent="0.4"/>
    <row r="112" ht="15.05" hidden="1" customHeight="1" x14ac:dyDescent="0.4"/>
    <row r="113" ht="15.05" hidden="1" customHeight="1" x14ac:dyDescent="0.4"/>
    <row r="114" ht="15.05" hidden="1" customHeight="1" x14ac:dyDescent="0.4"/>
    <row r="115" ht="15.05" hidden="1" customHeight="1" x14ac:dyDescent="0.4"/>
    <row r="116" ht="15.05" hidden="1" customHeight="1" x14ac:dyDescent="0.4"/>
    <row r="117" ht="15.05" hidden="1" customHeight="1" x14ac:dyDescent="0.4"/>
    <row r="118" ht="15.05" hidden="1" customHeight="1" x14ac:dyDescent="0.4"/>
    <row r="119" ht="15.05" hidden="1" customHeight="1" x14ac:dyDescent="0.4"/>
    <row r="120" ht="15.05" hidden="1" customHeight="1" x14ac:dyDescent="0.4"/>
    <row r="121" ht="15.05" hidden="1" customHeight="1" x14ac:dyDescent="0.4"/>
    <row r="122" ht="15.05" hidden="1" customHeight="1" x14ac:dyDescent="0.4"/>
    <row r="123" ht="15.05" hidden="1" customHeight="1" x14ac:dyDescent="0.4"/>
    <row r="124" ht="15.05" hidden="1" customHeight="1" x14ac:dyDescent="0.4"/>
    <row r="125" ht="15.05" hidden="1" customHeight="1" x14ac:dyDescent="0.4"/>
    <row r="126" ht="15.05" hidden="1" customHeight="1" x14ac:dyDescent="0.4"/>
    <row r="127" ht="15.05" hidden="1" customHeight="1" x14ac:dyDescent="0.4"/>
    <row r="128" ht="15.05" hidden="1" customHeight="1" x14ac:dyDescent="0.4"/>
    <row r="129" ht="15.05" hidden="1" customHeight="1" x14ac:dyDescent="0.4"/>
    <row r="130" ht="15.05" hidden="1" customHeight="1" x14ac:dyDescent="0.4"/>
    <row r="131" ht="15.05" hidden="1" customHeight="1" x14ac:dyDescent="0.4"/>
    <row r="132" ht="15.05" hidden="1" customHeight="1" x14ac:dyDescent="0.4"/>
    <row r="133" ht="15.05" hidden="1" customHeight="1" x14ac:dyDescent="0.4"/>
    <row r="134" ht="15.05" hidden="1" customHeight="1" x14ac:dyDescent="0.4"/>
    <row r="135" ht="15.05" hidden="1" customHeight="1" x14ac:dyDescent="0.4"/>
    <row r="136" ht="15.05" hidden="1" customHeight="1" x14ac:dyDescent="0.4"/>
    <row r="137" ht="15.05" hidden="1" customHeight="1" x14ac:dyDescent="0.4"/>
    <row r="138" ht="15.05" hidden="1" customHeight="1" x14ac:dyDescent="0.4"/>
    <row r="139" ht="15.05" hidden="1" customHeight="1" x14ac:dyDescent="0.4"/>
    <row r="140" ht="15.05" hidden="1" customHeight="1" x14ac:dyDescent="0.4"/>
    <row r="141" ht="15.05" hidden="1" customHeight="1" x14ac:dyDescent="0.4"/>
    <row r="142" ht="15.05" hidden="1" customHeight="1" x14ac:dyDescent="0.4"/>
    <row r="143" ht="15.05" hidden="1" customHeight="1" x14ac:dyDescent="0.4"/>
    <row r="144" ht="15.05" hidden="1" customHeight="1" x14ac:dyDescent="0.4"/>
    <row r="145" ht="15.05" hidden="1" customHeight="1" x14ac:dyDescent="0.4"/>
    <row r="146" ht="15.05" hidden="1" customHeight="1" x14ac:dyDescent="0.4"/>
    <row r="147" ht="15.05" hidden="1" customHeight="1" x14ac:dyDescent="0.4"/>
    <row r="148" ht="15.05" hidden="1" customHeight="1" x14ac:dyDescent="0.4"/>
    <row r="149" ht="15.05" hidden="1" customHeight="1" x14ac:dyDescent="0.4"/>
    <row r="150" ht="15.05" hidden="1"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sheetData>
  <sheetProtection password="8A5A" sheet="1" objects="1" scenarios="1"/>
  <mergeCells count="25">
    <mergeCell ref="G30:H30"/>
    <mergeCell ref="F7:H7"/>
    <mergeCell ref="A7:E7"/>
    <mergeCell ref="E27:F27"/>
    <mergeCell ref="G27:H27"/>
    <mergeCell ref="E28:F28"/>
    <mergeCell ref="G28:H28"/>
    <mergeCell ref="E29:F29"/>
    <mergeCell ref="G29:H29"/>
    <mergeCell ref="E30:F30"/>
    <mergeCell ref="A9:H9"/>
    <mergeCell ref="A16:C17"/>
    <mergeCell ref="A21:C21"/>
    <mergeCell ref="B26:F26"/>
    <mergeCell ref="G26:H26"/>
    <mergeCell ref="A5:H5"/>
    <mergeCell ref="A6:E6"/>
    <mergeCell ref="F6:H6"/>
    <mergeCell ref="A8:E8"/>
    <mergeCell ref="F8:H8"/>
    <mergeCell ref="A1:H1"/>
    <mergeCell ref="A2:D3"/>
    <mergeCell ref="E2:G3"/>
    <mergeCell ref="H2:H3"/>
    <mergeCell ref="A4:H4"/>
  </mergeCells>
  <dataValidations count="2">
    <dataValidation type="decimal" showInputMessage="1" showErrorMessage="1" sqref="F7:H7">
      <formula1>-500</formula1>
      <formula2>500</formula2>
    </dataValidation>
    <dataValidation operator="greaterThan" showInputMessage="1" showErrorMessage="1" sqref="F6:H6"/>
  </dataValidations>
  <pageMargins left="0.43307086614173229" right="0.43307086614173229" top="0.31496062992125984" bottom="0.31496062992125984"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15364" r:id="rId4">
          <objectPr defaultSize="0" autoPict="0" r:id="rId5">
            <anchor moveWithCells="1">
              <from>
                <xdr:col>0</xdr:col>
                <xdr:colOff>56098</xdr:colOff>
                <xdr:row>31</xdr:row>
                <xdr:rowOff>56098</xdr:rowOff>
              </from>
              <to>
                <xdr:col>7</xdr:col>
                <xdr:colOff>656348</xdr:colOff>
                <xdr:row>48</xdr:row>
                <xdr:rowOff>28049</xdr:rowOff>
              </to>
            </anchor>
          </objectPr>
        </oleObject>
      </mc:Choice>
      <mc:Fallback>
        <oleObject progId="Word.Document.12" shapeId="15364" r:id="rId4"/>
      </mc:Fallback>
    </mc:AlternateContent>
    <mc:AlternateContent xmlns:mc="http://schemas.openxmlformats.org/markup-compatibility/2006">
      <mc:Choice Requires="x14">
        <oleObject progId="Word.Document.12" shapeId="15365" r:id="rId6">
          <objectPr defaultSize="0" autoPict="0" r:id="rId7">
            <anchor moveWithCells="1">
              <from>
                <xdr:col>0</xdr:col>
                <xdr:colOff>44879</xdr:colOff>
                <xdr:row>58</xdr:row>
                <xdr:rowOff>78537</xdr:rowOff>
              </from>
              <to>
                <xdr:col>7</xdr:col>
                <xdr:colOff>656348</xdr:colOff>
                <xdr:row>91</xdr:row>
                <xdr:rowOff>162685</xdr:rowOff>
              </to>
            </anchor>
          </objectPr>
        </oleObject>
      </mc:Choice>
      <mc:Fallback>
        <oleObject progId="Word.Document.12" shapeId="15365" r:id="rId6"/>
      </mc:Fallback>
    </mc:AlternateContent>
  </oleObjec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35"/>
  <dimension ref="A1:XFC262"/>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6.69140625" style="26" customWidth="1"/>
    <col min="7" max="7" width="7.69140625" style="26" customWidth="1"/>
    <col min="8" max="8" width="10.53515625" style="26" customWidth="1"/>
    <col min="9" max="9" width="2.3828125" style="26" customWidth="1"/>
    <col min="10" max="12" width="3" style="26" hidden="1"/>
    <col min="13" max="13" width="17.53515625" style="26" hidden="1"/>
    <col min="14" max="14" width="17.84375" style="26" hidden="1"/>
    <col min="15" max="15" width="16.53515625" style="26" hidden="1"/>
    <col min="16" max="17" width="3" style="26" hidden="1"/>
    <col min="18" max="16383" width="8.53515625" style="26" hidden="1"/>
    <col min="16384" max="16384" width="10" style="26" hidden="1"/>
  </cols>
  <sheetData>
    <row r="1" spans="1:15" ht="15.05" hidden="1" customHeight="1" x14ac:dyDescent="0.4">
      <c r="A1" s="529" t="s">
        <v>303</v>
      </c>
      <c r="B1" s="529"/>
      <c r="C1" s="529"/>
      <c r="D1" s="529"/>
      <c r="E1" s="529"/>
      <c r="F1" s="529"/>
      <c r="G1" s="529"/>
      <c r="H1" s="529"/>
    </row>
    <row r="2" spans="1:15" ht="20.100000000000001" customHeight="1" x14ac:dyDescent="0.4">
      <c r="A2" s="530" t="s">
        <v>307</v>
      </c>
      <c r="B2" s="530"/>
      <c r="C2" s="530"/>
      <c r="D2" s="531"/>
      <c r="E2" s="534" t="s">
        <v>103</v>
      </c>
      <c r="F2" s="535"/>
      <c r="G2" s="535"/>
      <c r="H2" s="538" t="s">
        <v>226</v>
      </c>
    </row>
    <row r="3" spans="1:15" ht="8.3000000000000007" customHeight="1" thickBot="1" x14ac:dyDescent="0.45">
      <c r="A3" s="532"/>
      <c r="B3" s="532"/>
      <c r="C3" s="532"/>
      <c r="D3" s="533"/>
      <c r="E3" s="536"/>
      <c r="F3" s="537"/>
      <c r="G3" s="537"/>
      <c r="H3" s="539"/>
    </row>
    <row r="4" spans="1:15" ht="16.45" customHeight="1" thickTop="1" thickBot="1" x14ac:dyDescent="0.45">
      <c r="A4" s="540" t="s">
        <v>225</v>
      </c>
      <c r="B4" s="540"/>
      <c r="C4" s="540"/>
      <c r="D4" s="540"/>
      <c r="E4" s="540"/>
      <c r="F4" s="540"/>
      <c r="G4" s="540"/>
      <c r="H4" s="540"/>
      <c r="N4" s="52"/>
      <c r="O4" s="52"/>
    </row>
    <row r="5" spans="1:15" s="139" customFormat="1" ht="15.05" customHeight="1" thickTop="1" x14ac:dyDescent="0.4">
      <c r="A5" s="528" t="s">
        <v>27</v>
      </c>
      <c r="B5" s="528"/>
      <c r="C5" s="528"/>
      <c r="D5" s="528"/>
      <c r="E5" s="528"/>
      <c r="F5" s="528"/>
      <c r="G5" s="528"/>
      <c r="H5" s="528"/>
    </row>
    <row r="6" spans="1:15" ht="15.05" customHeight="1" x14ac:dyDescent="0.4">
      <c r="A6" s="516" t="s">
        <v>14</v>
      </c>
      <c r="B6" s="516"/>
      <c r="C6" s="517"/>
      <c r="D6" s="517"/>
      <c r="E6" s="517"/>
      <c r="F6" s="520"/>
      <c r="G6" s="520"/>
      <c r="H6" s="521"/>
    </row>
    <row r="7" spans="1:15" ht="15.05" customHeight="1" x14ac:dyDescent="0.4">
      <c r="A7" s="516" t="s">
        <v>15</v>
      </c>
      <c r="B7" s="516"/>
      <c r="C7" s="517"/>
      <c r="D7" s="517"/>
      <c r="E7" s="517"/>
      <c r="F7" s="520"/>
      <c r="G7" s="520"/>
      <c r="H7" s="521"/>
      <c r="N7" s="53"/>
    </row>
    <row r="8" spans="1:15" ht="15.05" customHeight="1" x14ac:dyDescent="0.4">
      <c r="A8" s="516" t="s">
        <v>8</v>
      </c>
      <c r="B8" s="516"/>
      <c r="C8" s="517"/>
      <c r="D8" s="517"/>
      <c r="E8" s="517"/>
      <c r="F8" s="522" t="str">
        <f>IF(F6&lt;&gt;"SI","",IF(F7="","",IF(F7&lt;MIN(N29:N36),O27,IF(F7&gt;MAX(N29:N36),O28,(F7-INDEX(N29:N36,MATCH(F7,N29:N36,1)+1))/(INDEX(N29:N36,MATCH(F7,N29:N36,1))-INDEX(N29:N36,MATCH(F7,N29:N36,1)+1))*INDEX(O29:O36,MATCH(F7,N29:N36,1))-(F7-INDEX(N29:N36,MATCH(F7,N29:N36,1)))/(INDEX(N29:N36,MATCH(F7,N29:N36,1))-INDEX(N29:N36,MATCH(F7,N29:N36,1)+1))*INDEX(O29:O36,MATCH(F7,N29:N36,1)+1)))))</f>
        <v/>
      </c>
      <c r="G8" s="522"/>
      <c r="H8" s="523"/>
      <c r="N8" s="53"/>
    </row>
    <row r="9" spans="1:15" s="54" customFormat="1" ht="65.3" customHeight="1" x14ac:dyDescent="0.4">
      <c r="A9" s="544" t="s">
        <v>347</v>
      </c>
      <c r="B9" s="544"/>
      <c r="C9" s="544"/>
      <c r="D9" s="544"/>
      <c r="E9" s="544"/>
      <c r="F9" s="544"/>
      <c r="G9" s="544"/>
      <c r="H9" s="544"/>
      <c r="N9" s="53"/>
      <c r="O9" s="26"/>
    </row>
    <row r="10" spans="1:15" s="54" customFormat="1" ht="5.0999999999999996" customHeight="1" x14ac:dyDescent="0.4">
      <c r="A10" s="180"/>
      <c r="B10" s="180"/>
      <c r="C10" s="180"/>
      <c r="D10" s="180"/>
      <c r="E10" s="180"/>
      <c r="F10" s="180"/>
      <c r="G10" s="180"/>
      <c r="H10" s="180"/>
      <c r="N10" s="53"/>
      <c r="O10" s="26"/>
    </row>
    <row r="11" spans="1:15" ht="14.15" customHeight="1" x14ac:dyDescent="0.4">
      <c r="A11" s="332" t="s">
        <v>105</v>
      </c>
      <c r="B11" s="55"/>
      <c r="C11" s="55"/>
      <c r="D11" s="332" t="s">
        <v>106</v>
      </c>
      <c r="E11" s="56"/>
      <c r="F11" s="56"/>
      <c r="G11" s="56"/>
      <c r="H11" s="56"/>
    </row>
    <row r="12" spans="1:15" ht="14.5" customHeight="1" x14ac:dyDescent="0.4">
      <c r="A12" s="57" t="s">
        <v>222</v>
      </c>
      <c r="B12" s="57"/>
      <c r="C12" s="57"/>
      <c r="D12" s="51" t="s">
        <v>133</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349</v>
      </c>
      <c r="B16" s="525"/>
      <c r="C16" s="525"/>
      <c r="D16" s="62" t="s">
        <v>113</v>
      </c>
      <c r="E16" s="62"/>
      <c r="F16" s="62"/>
      <c r="G16" s="63" t="s">
        <v>114</v>
      </c>
      <c r="H16" s="63"/>
    </row>
    <row r="17" spans="1:15" ht="13.5" customHeight="1" x14ac:dyDescent="0.4">
      <c r="A17" s="525"/>
      <c r="B17" s="525"/>
      <c r="C17" s="525"/>
      <c r="D17" s="64" t="str">
        <f>'Pesatura criteri'!O28</f>
        <v/>
      </c>
      <c r="E17" s="62"/>
      <c r="F17" s="62"/>
      <c r="G17" s="65">
        <f>'Pesatura criteri'!N28</f>
        <v>0</v>
      </c>
      <c r="H17" s="63"/>
    </row>
    <row r="18" spans="1:15" ht="2.25" customHeight="1" x14ac:dyDescent="0.4">
      <c r="A18" s="66"/>
      <c r="B18" s="66"/>
      <c r="C18" s="67"/>
      <c r="D18" s="66"/>
      <c r="E18" s="66"/>
      <c r="F18" s="66"/>
      <c r="G18" s="66"/>
      <c r="H18" s="66"/>
    </row>
    <row r="19" spans="1:15" ht="2.4500000000000002" customHeight="1" x14ac:dyDescent="0.4">
      <c r="A19" s="68"/>
      <c r="B19" s="68"/>
      <c r="C19" s="57"/>
      <c r="D19" s="61"/>
      <c r="E19" s="61"/>
      <c r="F19" s="61"/>
      <c r="G19" s="61"/>
      <c r="H19" s="61"/>
    </row>
    <row r="20" spans="1:15" ht="14.15" customHeight="1" x14ac:dyDescent="0.4">
      <c r="A20" s="332" t="s">
        <v>108</v>
      </c>
      <c r="B20" s="55"/>
      <c r="C20" s="55"/>
      <c r="D20" s="334" t="s">
        <v>109</v>
      </c>
      <c r="E20" s="69"/>
      <c r="F20" s="69"/>
      <c r="G20" s="69"/>
      <c r="H20" s="69"/>
    </row>
    <row r="21" spans="1:15" ht="75.75" customHeight="1" x14ac:dyDescent="0.4">
      <c r="A21" s="525" t="s">
        <v>348</v>
      </c>
      <c r="B21" s="525"/>
      <c r="C21" s="525"/>
      <c r="D21" s="70" t="s">
        <v>130</v>
      </c>
      <c r="E21" s="71"/>
      <c r="F21" s="71"/>
      <c r="G21" s="71"/>
      <c r="H21" s="71"/>
    </row>
    <row r="22" spans="1:15" ht="2.25"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4.15" customHeight="1" x14ac:dyDescent="0.4">
      <c r="A24" s="332" t="s">
        <v>117</v>
      </c>
      <c r="B24" s="74"/>
      <c r="C24" s="55"/>
      <c r="D24" s="75"/>
      <c r="E24" s="75"/>
      <c r="F24" s="75"/>
      <c r="G24" s="75"/>
      <c r="H24" s="75"/>
    </row>
    <row r="25" spans="1:15" s="79" customFormat="1" ht="3" customHeight="1" x14ac:dyDescent="0.4">
      <c r="A25" s="76"/>
      <c r="B25" s="76"/>
      <c r="C25" s="77"/>
      <c r="D25" s="78"/>
      <c r="E25" s="78"/>
      <c r="F25" s="78"/>
      <c r="G25" s="78"/>
      <c r="H25" s="78"/>
    </row>
    <row r="26" spans="1:15" ht="14.5" customHeight="1" x14ac:dyDescent="0.4">
      <c r="A26" s="80"/>
      <c r="B26" s="526"/>
      <c r="C26" s="526"/>
      <c r="D26" s="526"/>
      <c r="E26" s="526"/>
      <c r="F26" s="526"/>
      <c r="G26" s="526" t="s">
        <v>110</v>
      </c>
      <c r="H26" s="526"/>
      <c r="N26" s="52" t="s">
        <v>9</v>
      </c>
      <c r="O26" s="52" t="s">
        <v>10</v>
      </c>
    </row>
    <row r="27" spans="1:15" ht="15.05" customHeight="1" x14ac:dyDescent="0.4">
      <c r="A27" s="235" t="s">
        <v>22</v>
      </c>
      <c r="B27" s="81"/>
      <c r="C27" s="81"/>
      <c r="D27" s="81"/>
      <c r="E27" s="515" t="s">
        <v>350</v>
      </c>
      <c r="F27" s="515"/>
      <c r="G27" s="511">
        <v>-1</v>
      </c>
      <c r="H27" s="511"/>
      <c r="N27" s="26" t="s">
        <v>11</v>
      </c>
      <c r="O27" s="26">
        <v>-1</v>
      </c>
    </row>
    <row r="28" spans="1:15" ht="15.05" customHeight="1" x14ac:dyDescent="0.4">
      <c r="A28" s="234" t="s">
        <v>23</v>
      </c>
      <c r="B28" s="82"/>
      <c r="C28" s="82"/>
      <c r="D28" s="82"/>
      <c r="E28" s="512">
        <v>100</v>
      </c>
      <c r="F28" s="512"/>
      <c r="G28" s="510">
        <v>0</v>
      </c>
      <c r="H28" s="510"/>
      <c r="N28" s="26" t="s">
        <v>12</v>
      </c>
      <c r="O28" s="26">
        <v>5</v>
      </c>
    </row>
    <row r="29" spans="1:15" ht="15.05" customHeight="1" x14ac:dyDescent="0.4">
      <c r="A29" s="83" t="s">
        <v>13</v>
      </c>
      <c r="B29" s="84"/>
      <c r="C29" s="84"/>
      <c r="D29" s="84"/>
      <c r="E29" s="513">
        <v>112</v>
      </c>
      <c r="F29" s="513"/>
      <c r="G29" s="511">
        <v>3</v>
      </c>
      <c r="H29" s="511"/>
      <c r="N29" s="53">
        <v>100</v>
      </c>
      <c r="O29" s="26">
        <v>0</v>
      </c>
    </row>
    <row r="30" spans="1:15" ht="15.05" customHeight="1" x14ac:dyDescent="0.4">
      <c r="A30" s="234" t="s">
        <v>24</v>
      </c>
      <c r="B30" s="85"/>
      <c r="C30" s="85"/>
      <c r="D30" s="85"/>
      <c r="E30" s="514">
        <v>120</v>
      </c>
      <c r="F30" s="514"/>
      <c r="G30" s="510">
        <v>5</v>
      </c>
      <c r="H30" s="510"/>
      <c r="N30" s="53">
        <v>112</v>
      </c>
      <c r="O30" s="26">
        <v>3</v>
      </c>
    </row>
    <row r="31" spans="1:15" ht="30.7" customHeight="1" x14ac:dyDescent="0.4">
      <c r="A31" s="563" t="s">
        <v>496</v>
      </c>
      <c r="B31" s="563"/>
      <c r="C31" s="563"/>
      <c r="D31" s="563"/>
      <c r="E31" s="563"/>
      <c r="F31" s="563"/>
      <c r="G31" s="563"/>
      <c r="H31" s="563"/>
      <c r="N31" s="53">
        <v>120</v>
      </c>
      <c r="O31" s="26">
        <v>5</v>
      </c>
    </row>
    <row r="32" spans="1:15" ht="18.8" customHeight="1" x14ac:dyDescent="0.4">
      <c r="A32" s="231" t="s">
        <v>115</v>
      </c>
    </row>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6" x14ac:dyDescent="0.4"/>
    <row r="53" ht="14.6" x14ac:dyDescent="0.4"/>
    <row r="54" ht="14.6" x14ac:dyDescent="0.4"/>
    <row r="55" ht="14.6" x14ac:dyDescent="0.4"/>
    <row r="56" ht="14.6" x14ac:dyDescent="0.4"/>
    <row r="57" ht="14.6" x14ac:dyDescent="0.4"/>
    <row r="58" ht="14.6" x14ac:dyDescent="0.4"/>
    <row r="59" ht="14.6" x14ac:dyDescent="0.4"/>
    <row r="60" ht="14.6" x14ac:dyDescent="0.4"/>
    <row r="61" ht="14.6" x14ac:dyDescent="0.4"/>
    <row r="62" ht="14.6" x14ac:dyDescent="0.4"/>
    <row r="63" ht="14.6" x14ac:dyDescent="0.4"/>
    <row r="64" ht="14.6" x14ac:dyDescent="0.4"/>
    <row r="65" ht="14.6" x14ac:dyDescent="0.4"/>
    <row r="66" ht="14.6" x14ac:dyDescent="0.4"/>
    <row r="67" ht="14.5" customHeight="1" x14ac:dyDescent="0.4"/>
    <row r="68" ht="14.5" customHeight="1" x14ac:dyDescent="0.4"/>
    <row r="69" ht="14.5" customHeight="1" x14ac:dyDescent="0.4"/>
    <row r="70" ht="14.5" hidden="1" customHeight="1" x14ac:dyDescent="0.4"/>
    <row r="71" ht="14.5" hidden="1" customHeight="1" x14ac:dyDescent="0.4"/>
    <row r="72" ht="14.5" hidden="1" customHeight="1" x14ac:dyDescent="0.4"/>
    <row r="73" ht="14.5" hidden="1" customHeight="1" x14ac:dyDescent="0.4"/>
    <row r="74" ht="14.5" hidden="1" customHeight="1" x14ac:dyDescent="0.4"/>
    <row r="75" ht="14.5" hidden="1" customHeight="1" x14ac:dyDescent="0.4"/>
    <row r="76" ht="14.5" hidden="1" customHeight="1" x14ac:dyDescent="0.4"/>
    <row r="77" ht="14.5" hidden="1" customHeight="1" x14ac:dyDescent="0.4"/>
    <row r="78" ht="15.05" hidden="1" customHeight="1" x14ac:dyDescent="0.4"/>
    <row r="79" ht="15.05" hidden="1" customHeight="1" x14ac:dyDescent="0.4"/>
    <row r="80" ht="15.05" hidden="1" customHeight="1" x14ac:dyDescent="0.4"/>
    <row r="81" ht="15.05" hidden="1" customHeight="1" x14ac:dyDescent="0.4"/>
    <row r="82" ht="15.05" hidden="1" customHeight="1" x14ac:dyDescent="0.4"/>
    <row r="83" ht="15.05" hidden="1" customHeight="1" x14ac:dyDescent="0.4"/>
    <row r="84" ht="15.05" hidden="1" customHeight="1" x14ac:dyDescent="0.4"/>
    <row r="85" ht="15.05" hidden="1" customHeight="1" x14ac:dyDescent="0.4"/>
    <row r="86" ht="15.05" hidden="1" customHeight="1" x14ac:dyDescent="0.4"/>
    <row r="87" ht="15.05" hidden="1" customHeight="1" x14ac:dyDescent="0.4"/>
    <row r="88" ht="15.05" hidden="1" customHeight="1" x14ac:dyDescent="0.4"/>
    <row r="89" ht="15.05" hidden="1" customHeight="1" x14ac:dyDescent="0.4"/>
    <row r="90" ht="15.05" hidden="1" customHeight="1" x14ac:dyDescent="0.4"/>
    <row r="91" ht="15.05" hidden="1" customHeight="1" x14ac:dyDescent="0.4"/>
    <row r="92" ht="15.05" hidden="1" customHeight="1" x14ac:dyDescent="0.4"/>
    <row r="93" ht="15.05" hidden="1" customHeight="1" x14ac:dyDescent="0.4"/>
    <row r="94" ht="15.05" hidden="1" customHeight="1" x14ac:dyDescent="0.4"/>
    <row r="95" ht="15.05" hidden="1" customHeight="1" x14ac:dyDescent="0.4"/>
    <row r="96" ht="15.05" hidden="1" customHeight="1" x14ac:dyDescent="0.4"/>
    <row r="97" ht="15.05" hidden="1" customHeight="1" x14ac:dyDescent="0.4"/>
    <row r="98" ht="15.05" hidden="1" customHeight="1" x14ac:dyDescent="0.4"/>
    <row r="99" ht="15.05" hidden="1" customHeight="1" x14ac:dyDescent="0.4"/>
    <row r="100" ht="15.05" hidden="1" customHeight="1" x14ac:dyDescent="0.4"/>
    <row r="101" ht="15.05" hidden="1" customHeight="1" x14ac:dyDescent="0.4"/>
    <row r="102" ht="15.05" hidden="1" customHeight="1" x14ac:dyDescent="0.4"/>
    <row r="103" ht="15.05" hidden="1" customHeight="1" x14ac:dyDescent="0.4"/>
    <row r="104" ht="15.05" hidden="1" customHeight="1" x14ac:dyDescent="0.4"/>
    <row r="105" ht="15.05" hidden="1" customHeight="1" x14ac:dyDescent="0.4"/>
    <row r="106" ht="15.05" hidden="1" customHeight="1" x14ac:dyDescent="0.4"/>
    <row r="107" ht="15.05" hidden="1" customHeight="1" x14ac:dyDescent="0.4"/>
    <row r="108" ht="15.05" hidden="1" customHeight="1" x14ac:dyDescent="0.4"/>
    <row r="109" ht="15.05" hidden="1" customHeight="1" x14ac:dyDescent="0.4"/>
    <row r="110" ht="15.05" hidden="1" customHeight="1" x14ac:dyDescent="0.4"/>
    <row r="111" ht="15.05" hidden="1" customHeight="1" x14ac:dyDescent="0.4"/>
    <row r="112" ht="15.05" hidden="1" customHeight="1" x14ac:dyDescent="0.4"/>
    <row r="113" ht="15.05" hidden="1" customHeight="1" x14ac:dyDescent="0.4"/>
    <row r="114" ht="15.05" hidden="1" customHeight="1" x14ac:dyDescent="0.4"/>
    <row r="115" ht="15.05" hidden="1" customHeight="1" x14ac:dyDescent="0.4"/>
    <row r="116" ht="15.05" hidden="1" customHeight="1" x14ac:dyDescent="0.4"/>
    <row r="117" ht="15.05" hidden="1" customHeight="1" x14ac:dyDescent="0.4"/>
    <row r="118" ht="15.05" hidden="1" customHeight="1" x14ac:dyDescent="0.4"/>
    <row r="119" ht="15.05" hidden="1" customHeight="1" x14ac:dyDescent="0.4"/>
    <row r="120" ht="15.05" hidden="1" customHeight="1" x14ac:dyDescent="0.4"/>
    <row r="121" ht="15.05" hidden="1" customHeight="1" x14ac:dyDescent="0.4"/>
    <row r="122" ht="15.05" hidden="1" customHeight="1" x14ac:dyDescent="0.4"/>
    <row r="123" ht="15.05" hidden="1" customHeight="1" x14ac:dyDescent="0.4"/>
    <row r="124" ht="15.05" hidden="1" customHeight="1" x14ac:dyDescent="0.4"/>
    <row r="125" ht="15.05" hidden="1" customHeight="1" x14ac:dyDescent="0.4"/>
    <row r="126" ht="15.05" hidden="1" customHeight="1" x14ac:dyDescent="0.4"/>
    <row r="127" ht="15.05" hidden="1" customHeight="1" x14ac:dyDescent="0.4"/>
    <row r="128" ht="15.05" hidden="1" customHeight="1" x14ac:dyDescent="0.4"/>
    <row r="129" ht="15.05" hidden="1" customHeight="1" x14ac:dyDescent="0.4"/>
    <row r="130" ht="15.05" hidden="1" customHeight="1" x14ac:dyDescent="0.4"/>
    <row r="131" ht="15.05" hidden="1" customHeight="1" x14ac:dyDescent="0.4"/>
    <row r="132" ht="15.05" hidden="1" customHeight="1" x14ac:dyDescent="0.4"/>
    <row r="133" ht="15.05" hidden="1" customHeight="1" x14ac:dyDescent="0.4"/>
    <row r="134" ht="15.05" hidden="1" customHeight="1" x14ac:dyDescent="0.4"/>
    <row r="135" ht="15.05" hidden="1" customHeight="1" x14ac:dyDescent="0.4"/>
    <row r="136" ht="15.05" hidden="1" customHeight="1" x14ac:dyDescent="0.4"/>
    <row r="137" ht="15.05" hidden="1" customHeight="1" x14ac:dyDescent="0.4"/>
    <row r="138" ht="15.05" hidden="1" customHeight="1" x14ac:dyDescent="0.4"/>
    <row r="139" ht="15.05" hidden="1" customHeight="1" x14ac:dyDescent="0.4"/>
    <row r="140" ht="15.05" hidden="1" customHeight="1" x14ac:dyDescent="0.4"/>
    <row r="141" ht="15.05" hidden="1" customHeight="1" x14ac:dyDescent="0.4"/>
    <row r="142" ht="15.05" hidden="1" customHeight="1" x14ac:dyDescent="0.4"/>
    <row r="143" ht="15.05" hidden="1" customHeight="1" x14ac:dyDescent="0.4"/>
    <row r="144" ht="15.05" hidden="1" customHeight="1" x14ac:dyDescent="0.4"/>
    <row r="145" ht="15.05" hidden="1" customHeight="1" x14ac:dyDescent="0.4"/>
    <row r="146" ht="15.05" hidden="1" customHeight="1" x14ac:dyDescent="0.4"/>
    <row r="147" ht="15.05" hidden="1" customHeight="1" x14ac:dyDescent="0.4"/>
    <row r="148" ht="15.05" hidden="1" customHeight="1" x14ac:dyDescent="0.4"/>
    <row r="149" ht="15.05" hidden="1" customHeight="1" x14ac:dyDescent="0.4"/>
    <row r="150" ht="15.05" hidden="1"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row r="262" ht="14.5" hidden="1" customHeight="1" x14ac:dyDescent="0.4"/>
  </sheetData>
  <sheetProtection password="8A5A" sheet="1" objects="1" scenarios="1"/>
  <mergeCells count="26">
    <mergeCell ref="A31:H31"/>
    <mergeCell ref="E28:F28"/>
    <mergeCell ref="G28:H28"/>
    <mergeCell ref="E29:F29"/>
    <mergeCell ref="G29:H29"/>
    <mergeCell ref="E30:F30"/>
    <mergeCell ref="G30:H30"/>
    <mergeCell ref="E27:F27"/>
    <mergeCell ref="G27:H27"/>
    <mergeCell ref="A6:E6"/>
    <mergeCell ref="F6:H6"/>
    <mergeCell ref="A7:E7"/>
    <mergeCell ref="F7:H7"/>
    <mergeCell ref="A8:E8"/>
    <mergeCell ref="F8:H8"/>
    <mergeCell ref="A9:H9"/>
    <mergeCell ref="A16:C17"/>
    <mergeCell ref="A21:C21"/>
    <mergeCell ref="B26:F26"/>
    <mergeCell ref="G26:H26"/>
    <mergeCell ref="A5:H5"/>
    <mergeCell ref="A1:H1"/>
    <mergeCell ref="A2:D3"/>
    <mergeCell ref="E2:G3"/>
    <mergeCell ref="H2:H3"/>
    <mergeCell ref="A4:H4"/>
  </mergeCells>
  <dataValidations count="2">
    <dataValidation type="decimal" showInputMessage="1" showErrorMessage="1" sqref="F7:H7">
      <formula1>-500</formula1>
      <formula2>500</formula2>
    </dataValidation>
    <dataValidation type="list" showInputMessage="1" showErrorMessage="1" sqref="F6:H6">
      <formula1>"SI,NO"</formula1>
    </dataValidation>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16387" r:id="rId4">
          <objectPr defaultSize="0" autoPict="0" r:id="rId5">
            <anchor moveWithCells="1">
              <from>
                <xdr:col>0</xdr:col>
                <xdr:colOff>56098</xdr:colOff>
                <xdr:row>32</xdr:row>
                <xdr:rowOff>0</xdr:rowOff>
              </from>
              <to>
                <xdr:col>7</xdr:col>
                <xdr:colOff>678788</xdr:colOff>
                <xdr:row>50</xdr:row>
                <xdr:rowOff>123416</xdr:rowOff>
              </to>
            </anchor>
          </objectPr>
        </oleObject>
      </mc:Choice>
      <mc:Fallback>
        <oleObject progId="Word.Document.12" shapeId="16387" r:id="rId4"/>
      </mc:Fallback>
    </mc:AlternateContent>
    <mc:AlternateContent xmlns:mc="http://schemas.openxmlformats.org/markup-compatibility/2006">
      <mc:Choice Requires="x14">
        <oleObject progId="Word.Document.12" shapeId="16388" r:id="rId6">
          <objectPr defaultSize="0" autoPict="0" r:id="rId7">
            <anchor moveWithCells="1">
              <from>
                <xdr:col>0</xdr:col>
                <xdr:colOff>44879</xdr:colOff>
                <xdr:row>52</xdr:row>
                <xdr:rowOff>123416</xdr:rowOff>
              </from>
              <to>
                <xdr:col>7</xdr:col>
                <xdr:colOff>695617</xdr:colOff>
                <xdr:row>59</xdr:row>
                <xdr:rowOff>0</xdr:rowOff>
              </to>
            </anchor>
          </objectPr>
        </oleObject>
      </mc:Choice>
      <mc:Fallback>
        <oleObject progId="Word.Document.12" shapeId="16388" r:id="rId6"/>
      </mc:Fallback>
    </mc:AlternateContent>
  </oleObjec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34"/>
  <dimension ref="A1:O261"/>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6.69140625" style="26" customWidth="1"/>
    <col min="7" max="7" width="7.69140625" style="26" customWidth="1"/>
    <col min="8" max="8" width="10.53515625" style="26" customWidth="1"/>
    <col min="9" max="9" width="2.3828125" style="26" customWidth="1"/>
    <col min="10" max="13" width="5.69140625" style="26" hidden="1" customWidth="1"/>
    <col min="14" max="14" width="19.69140625" style="26" hidden="1" customWidth="1"/>
    <col min="15" max="15" width="11.3046875" style="26" hidden="1" customWidth="1"/>
    <col min="16" max="16384" width="5.69140625" style="26" hidden="1"/>
  </cols>
  <sheetData>
    <row r="1" spans="1:15" ht="15.05" hidden="1" customHeight="1" x14ac:dyDescent="0.4">
      <c r="A1" s="529" t="s">
        <v>281</v>
      </c>
      <c r="B1" s="529"/>
      <c r="C1" s="529"/>
      <c r="D1" s="529"/>
      <c r="E1" s="529"/>
      <c r="F1" s="529"/>
      <c r="G1" s="529"/>
      <c r="H1" s="529"/>
    </row>
    <row r="2" spans="1:15" ht="20.100000000000001" customHeight="1" x14ac:dyDescent="0.4">
      <c r="A2" s="530" t="s">
        <v>307</v>
      </c>
      <c r="B2" s="530"/>
      <c r="C2" s="530"/>
      <c r="D2" s="531"/>
      <c r="E2" s="534" t="s">
        <v>103</v>
      </c>
      <c r="F2" s="535"/>
      <c r="G2" s="535"/>
      <c r="H2" s="538" t="s">
        <v>227</v>
      </c>
    </row>
    <row r="3" spans="1:15" ht="8.3000000000000007" customHeight="1" thickBot="1" x14ac:dyDescent="0.45">
      <c r="A3" s="532"/>
      <c r="B3" s="532"/>
      <c r="C3" s="532"/>
      <c r="D3" s="533"/>
      <c r="E3" s="536"/>
      <c r="F3" s="537"/>
      <c r="G3" s="537"/>
      <c r="H3" s="539"/>
    </row>
    <row r="4" spans="1:15" ht="16.45" customHeight="1" thickTop="1" thickBot="1" x14ac:dyDescent="0.45">
      <c r="A4" s="540" t="s">
        <v>225</v>
      </c>
      <c r="B4" s="540"/>
      <c r="C4" s="540"/>
      <c r="D4" s="540"/>
      <c r="E4" s="540"/>
      <c r="F4" s="540"/>
      <c r="G4" s="540"/>
      <c r="H4" s="540"/>
      <c r="N4" s="52"/>
      <c r="O4" s="52"/>
    </row>
    <row r="5" spans="1:15" ht="15.05" customHeight="1" thickTop="1" x14ac:dyDescent="0.4">
      <c r="A5" s="528" t="s">
        <v>228</v>
      </c>
      <c r="B5" s="528"/>
      <c r="C5" s="528"/>
      <c r="D5" s="528"/>
      <c r="E5" s="528"/>
      <c r="F5" s="528"/>
      <c r="G5" s="528"/>
      <c r="H5" s="528"/>
    </row>
    <row r="6" spans="1:15" ht="15.05" customHeight="1" x14ac:dyDescent="0.4">
      <c r="A6" s="516" t="s">
        <v>14</v>
      </c>
      <c r="B6" s="516"/>
      <c r="C6" s="517"/>
      <c r="D6" s="517"/>
      <c r="E6" s="517"/>
      <c r="F6" s="520"/>
      <c r="G6" s="520"/>
      <c r="H6" s="521"/>
    </row>
    <row r="7" spans="1:15" ht="15.05" customHeight="1" x14ac:dyDescent="0.4">
      <c r="A7" s="516" t="s">
        <v>15</v>
      </c>
      <c r="B7" s="516"/>
      <c r="C7" s="517"/>
      <c r="D7" s="517"/>
      <c r="E7" s="517"/>
      <c r="F7" s="520"/>
      <c r="G7" s="520"/>
      <c r="H7" s="521"/>
      <c r="N7" s="53"/>
    </row>
    <row r="8" spans="1:15" ht="15.05" customHeight="1" x14ac:dyDescent="0.4">
      <c r="A8" s="516" t="s">
        <v>8</v>
      </c>
      <c r="B8" s="516"/>
      <c r="C8" s="517"/>
      <c r="D8" s="517"/>
      <c r="E8" s="517"/>
      <c r="F8" s="522" t="str">
        <f>IF(F6&lt;&gt;"SI","",IF(F7="","",IF(F7&lt;MIN(N29:N36),O27,IF(F7&gt;MAX(N29:N36),O28,(F7-INDEX(N29:N36,MATCH(F7,N29:N36,1)+1))/(INDEX(N29:N36,MATCH(F7,N29:N36,1))-INDEX(N29:N36,MATCH(F7,N29:N36,1)+1))*INDEX(O29:O36,MATCH(F7,N29:N36,1))-(F7-INDEX(N29:N36,MATCH(F7,N29:N36,1)))/(INDEX(N29:N36,MATCH(F7,N29:N36,1))-INDEX(N29:N36,MATCH(F7,N29:N36,1)+1))*INDEX(O29:O36,MATCH(F7,N29:N36,1)+1)))))</f>
        <v/>
      </c>
      <c r="G8" s="522"/>
      <c r="H8" s="523"/>
      <c r="N8" s="53"/>
    </row>
    <row r="9" spans="1:15" s="54" customFormat="1" ht="72.8" customHeight="1" x14ac:dyDescent="0.4">
      <c r="A9" s="544" t="s">
        <v>351</v>
      </c>
      <c r="B9" s="544"/>
      <c r="C9" s="544"/>
      <c r="D9" s="544"/>
      <c r="E9" s="544"/>
      <c r="F9" s="544"/>
      <c r="G9" s="544"/>
      <c r="H9" s="544"/>
      <c r="N9" s="53"/>
      <c r="O9" s="26"/>
    </row>
    <row r="10" spans="1:15" s="54" customFormat="1" ht="5.0999999999999996" customHeight="1" x14ac:dyDescent="0.4">
      <c r="A10" s="180"/>
      <c r="B10" s="180"/>
      <c r="C10" s="180"/>
      <c r="D10" s="180"/>
      <c r="E10" s="180"/>
      <c r="F10" s="180"/>
      <c r="G10" s="180"/>
      <c r="H10" s="180"/>
      <c r="N10" s="53"/>
      <c r="O10" s="26"/>
    </row>
    <row r="11" spans="1:15" ht="14.15" customHeight="1" x14ac:dyDescent="0.4">
      <c r="A11" s="332" t="s">
        <v>105</v>
      </c>
      <c r="B11" s="55"/>
      <c r="C11" s="55"/>
      <c r="D11" s="332" t="s">
        <v>106</v>
      </c>
      <c r="E11" s="56"/>
      <c r="F11" s="56"/>
      <c r="G11" s="56"/>
      <c r="H11" s="56"/>
    </row>
    <row r="12" spans="1:15" ht="14.5" customHeight="1" x14ac:dyDescent="0.4">
      <c r="A12" s="57" t="s">
        <v>222</v>
      </c>
      <c r="B12" s="57"/>
      <c r="C12" s="57"/>
      <c r="D12" s="51" t="s">
        <v>133</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134</v>
      </c>
      <c r="B16" s="525"/>
      <c r="C16" s="525"/>
      <c r="D16" s="62" t="s">
        <v>113</v>
      </c>
      <c r="E16" s="62"/>
      <c r="F16" s="62"/>
      <c r="G16" s="63" t="s">
        <v>114</v>
      </c>
      <c r="H16" s="63"/>
    </row>
    <row r="17" spans="1:15" ht="23.3" customHeight="1" x14ac:dyDescent="0.4">
      <c r="A17" s="525"/>
      <c r="B17" s="525"/>
      <c r="C17" s="525"/>
      <c r="D17" s="64" t="str">
        <f>'Pesatura criteri'!O29</f>
        <v/>
      </c>
      <c r="E17" s="62"/>
      <c r="F17" s="62"/>
      <c r="G17" s="65">
        <f>'Pesatura criteri'!N29</f>
        <v>0</v>
      </c>
      <c r="H17" s="63"/>
    </row>
    <row r="18" spans="1:15" ht="2.25" customHeight="1" x14ac:dyDescent="0.4">
      <c r="A18" s="66"/>
      <c r="B18" s="66"/>
      <c r="C18" s="67"/>
      <c r="D18" s="66"/>
      <c r="E18" s="66"/>
      <c r="F18" s="66"/>
      <c r="G18" s="66"/>
      <c r="H18" s="66"/>
    </row>
    <row r="19" spans="1:15" ht="2.4500000000000002" customHeight="1" x14ac:dyDescent="0.4">
      <c r="A19" s="68"/>
      <c r="B19" s="68"/>
      <c r="C19" s="57"/>
      <c r="D19" s="61"/>
      <c r="E19" s="61"/>
      <c r="F19" s="61"/>
      <c r="G19" s="61"/>
      <c r="H19" s="61"/>
    </row>
    <row r="20" spans="1:15" ht="14.15" customHeight="1" x14ac:dyDescent="0.4">
      <c r="A20" s="332" t="s">
        <v>108</v>
      </c>
      <c r="B20" s="55"/>
      <c r="C20" s="55"/>
      <c r="D20" s="334" t="s">
        <v>109</v>
      </c>
      <c r="E20" s="69"/>
      <c r="F20" s="69"/>
      <c r="G20" s="69"/>
      <c r="H20" s="69"/>
    </row>
    <row r="21" spans="1:15" ht="48.7" customHeight="1" x14ac:dyDescent="0.4">
      <c r="A21" s="525" t="s">
        <v>352</v>
      </c>
      <c r="B21" s="525"/>
      <c r="C21" s="525"/>
      <c r="D21" s="70" t="s">
        <v>130</v>
      </c>
      <c r="E21" s="71"/>
      <c r="F21" s="71"/>
      <c r="G21" s="71"/>
      <c r="H21" s="71"/>
    </row>
    <row r="22" spans="1:15" ht="2.25"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4.15" customHeight="1" x14ac:dyDescent="0.4">
      <c r="A24" s="332" t="s">
        <v>117</v>
      </c>
      <c r="B24" s="74"/>
      <c r="C24" s="55"/>
      <c r="D24" s="75"/>
      <c r="E24" s="75"/>
      <c r="F24" s="75"/>
      <c r="G24" s="75"/>
      <c r="H24" s="75"/>
    </row>
    <row r="25" spans="1:15" s="79" customFormat="1" ht="3" customHeight="1" x14ac:dyDescent="0.4">
      <c r="A25" s="76"/>
      <c r="B25" s="76"/>
      <c r="C25" s="77"/>
      <c r="D25" s="78"/>
      <c r="E25" s="78"/>
      <c r="F25" s="78"/>
      <c r="G25" s="78"/>
      <c r="H25" s="78"/>
    </row>
    <row r="26" spans="1:15" ht="18" customHeight="1" x14ac:dyDescent="0.4">
      <c r="A26" s="80"/>
      <c r="B26" s="526"/>
      <c r="C26" s="526"/>
      <c r="D26" s="526"/>
      <c r="E26" s="526"/>
      <c r="F26" s="526"/>
      <c r="G26" s="526" t="s">
        <v>110</v>
      </c>
      <c r="H26" s="526"/>
      <c r="N26" s="52" t="s">
        <v>9</v>
      </c>
      <c r="O26" s="52" t="s">
        <v>10</v>
      </c>
    </row>
    <row r="27" spans="1:15" ht="18" customHeight="1" x14ac:dyDescent="0.4">
      <c r="A27" s="235" t="s">
        <v>22</v>
      </c>
      <c r="B27" s="81"/>
      <c r="C27" s="81"/>
      <c r="D27" s="81"/>
      <c r="E27" s="515" t="s">
        <v>350</v>
      </c>
      <c r="F27" s="515"/>
      <c r="G27" s="511">
        <v>-1</v>
      </c>
      <c r="H27" s="511"/>
      <c r="N27" s="26" t="s">
        <v>11</v>
      </c>
      <c r="O27" s="26">
        <v>-1</v>
      </c>
    </row>
    <row r="28" spans="1:15" ht="18" customHeight="1" x14ac:dyDescent="0.4">
      <c r="A28" s="234" t="s">
        <v>23</v>
      </c>
      <c r="B28" s="82"/>
      <c r="C28" s="82"/>
      <c r="D28" s="82"/>
      <c r="E28" s="512">
        <v>100</v>
      </c>
      <c r="F28" s="512"/>
      <c r="G28" s="510">
        <v>0</v>
      </c>
      <c r="H28" s="510"/>
      <c r="N28" s="26" t="s">
        <v>12</v>
      </c>
      <c r="O28" s="26">
        <v>5</v>
      </c>
    </row>
    <row r="29" spans="1:15" ht="18" customHeight="1" x14ac:dyDescent="0.4">
      <c r="A29" s="83" t="s">
        <v>13</v>
      </c>
      <c r="B29" s="84"/>
      <c r="C29" s="84"/>
      <c r="D29" s="84"/>
      <c r="E29" s="513">
        <v>130</v>
      </c>
      <c r="F29" s="513"/>
      <c r="G29" s="511">
        <v>3</v>
      </c>
      <c r="H29" s="511"/>
      <c r="N29" s="53">
        <v>100</v>
      </c>
      <c r="O29" s="26">
        <v>0</v>
      </c>
    </row>
    <row r="30" spans="1:15" ht="18" customHeight="1" x14ac:dyDescent="0.4">
      <c r="A30" s="234" t="s">
        <v>24</v>
      </c>
      <c r="B30" s="85"/>
      <c r="C30" s="85"/>
      <c r="D30" s="85"/>
      <c r="E30" s="514">
        <v>150</v>
      </c>
      <c r="F30" s="514"/>
      <c r="G30" s="510">
        <v>5</v>
      </c>
      <c r="H30" s="510"/>
      <c r="N30" s="53">
        <v>130</v>
      </c>
      <c r="O30" s="26">
        <v>3</v>
      </c>
    </row>
    <row r="31" spans="1:15" ht="32.25" customHeight="1" x14ac:dyDescent="0.4">
      <c r="A31" s="545" t="s">
        <v>497</v>
      </c>
      <c r="B31" s="545"/>
      <c r="C31" s="545"/>
      <c r="D31" s="545"/>
      <c r="E31" s="545"/>
      <c r="F31" s="545"/>
      <c r="G31" s="545"/>
      <c r="H31" s="545"/>
      <c r="N31" s="53">
        <v>150</v>
      </c>
      <c r="O31" s="26">
        <v>5</v>
      </c>
    </row>
    <row r="32" spans="1:15" ht="14.6" x14ac:dyDescent="0.4">
      <c r="A32" s="247" t="s">
        <v>115</v>
      </c>
    </row>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6" x14ac:dyDescent="0.4"/>
    <row r="53" ht="14.6" x14ac:dyDescent="0.4"/>
    <row r="54" ht="14.6" x14ac:dyDescent="0.4"/>
    <row r="55" ht="14.7" hidden="1" x14ac:dyDescent="0.4"/>
    <row r="56" ht="14.7" hidden="1" x14ac:dyDescent="0.4"/>
    <row r="57" ht="14.7" hidden="1" x14ac:dyDescent="0.4"/>
    <row r="58" ht="14.7" hidden="1" x14ac:dyDescent="0.4"/>
    <row r="59" ht="14.7" hidden="1" x14ac:dyDescent="0.4"/>
    <row r="60" ht="14.7" hidden="1" x14ac:dyDescent="0.4"/>
    <row r="61" ht="14.7" hidden="1" x14ac:dyDescent="0.4"/>
    <row r="62" ht="14.7" hidden="1" x14ac:dyDescent="0.4"/>
    <row r="63" ht="14.7" hidden="1" x14ac:dyDescent="0.4"/>
    <row r="64" ht="14.7" hidden="1" x14ac:dyDescent="0.4"/>
    <row r="65" ht="14.7" hidden="1" x14ac:dyDescent="0.4"/>
    <row r="66" ht="14.7" hidden="1" x14ac:dyDescent="0.4"/>
    <row r="67" ht="14.5" hidden="1" customHeight="1" x14ac:dyDescent="0.4"/>
    <row r="68" ht="14.5" hidden="1" customHeight="1" x14ac:dyDescent="0.4"/>
    <row r="69" ht="14.5" hidden="1" customHeight="1" x14ac:dyDescent="0.4"/>
    <row r="70" ht="14.5" hidden="1" customHeight="1" x14ac:dyDescent="0.4"/>
    <row r="71" ht="14.5" hidden="1" customHeight="1" x14ac:dyDescent="0.4"/>
    <row r="72" ht="14.5" hidden="1" customHeight="1" x14ac:dyDescent="0.4"/>
    <row r="73" ht="14.5" hidden="1" customHeight="1" x14ac:dyDescent="0.4"/>
    <row r="74" ht="14.5" hidden="1" customHeight="1" x14ac:dyDescent="0.4"/>
    <row r="75" ht="14.5" hidden="1" customHeight="1" x14ac:dyDescent="0.4"/>
    <row r="76" ht="14.5" hidden="1" customHeight="1" x14ac:dyDescent="0.4"/>
    <row r="77" ht="14.5" hidden="1" customHeight="1" x14ac:dyDescent="0.4"/>
    <row r="78" ht="14.5" hidden="1" customHeight="1" x14ac:dyDescent="0.4"/>
    <row r="79" ht="14.5" hidden="1" customHeight="1" x14ac:dyDescent="0.4"/>
    <row r="80" ht="14.5" hidden="1" customHeight="1" x14ac:dyDescent="0.4"/>
    <row r="81" ht="14.5" hidden="1" customHeight="1" x14ac:dyDescent="0.4"/>
    <row r="82" ht="14.5" hidden="1" customHeight="1" x14ac:dyDescent="0.4"/>
    <row r="83" ht="14.5" hidden="1" customHeight="1" x14ac:dyDescent="0.4"/>
    <row r="84" ht="14.5" hidden="1" customHeight="1" x14ac:dyDescent="0.4"/>
    <row r="85" ht="14.5" hidden="1" customHeight="1" x14ac:dyDescent="0.4"/>
    <row r="86" ht="14.5" hidden="1" customHeight="1" x14ac:dyDescent="0.4"/>
    <row r="87" ht="14.5" hidden="1" customHeight="1" x14ac:dyDescent="0.4"/>
    <row r="88" ht="14.5" hidden="1" customHeight="1" x14ac:dyDescent="0.4"/>
    <row r="89" ht="14.5" hidden="1" customHeight="1" x14ac:dyDescent="0.4"/>
    <row r="90" ht="14.5" hidden="1" customHeight="1" x14ac:dyDescent="0.4"/>
    <row r="91" ht="14.5" hidden="1" customHeight="1" x14ac:dyDescent="0.4"/>
    <row r="92" ht="14.5" hidden="1" customHeight="1" x14ac:dyDescent="0.4"/>
    <row r="93" ht="14.5" hidden="1" customHeight="1" x14ac:dyDescent="0.4"/>
    <row r="94" ht="14.5" hidden="1" customHeight="1" x14ac:dyDescent="0.4"/>
    <row r="95" ht="14.5" hidden="1" customHeight="1" x14ac:dyDescent="0.4"/>
    <row r="96" ht="14.5" hidden="1" customHeight="1" x14ac:dyDescent="0.4"/>
    <row r="97" ht="14.5" hidden="1" customHeight="1" x14ac:dyDescent="0.4"/>
    <row r="98" ht="14.5" hidden="1" customHeight="1" x14ac:dyDescent="0.4"/>
    <row r="99" ht="14.5" hidden="1" customHeight="1" x14ac:dyDescent="0.4"/>
    <row r="100" ht="14.5" hidden="1" customHeight="1" x14ac:dyDescent="0.4"/>
    <row r="101" ht="14.5" hidden="1" customHeight="1" x14ac:dyDescent="0.4"/>
    <row r="102" ht="14.5" hidden="1" customHeight="1" x14ac:dyDescent="0.4"/>
    <row r="103" ht="14.5" hidden="1" customHeight="1" x14ac:dyDescent="0.4"/>
    <row r="104" ht="14.5" hidden="1" customHeight="1" x14ac:dyDescent="0.4"/>
    <row r="105" ht="14.5" hidden="1" customHeight="1" x14ac:dyDescent="0.4"/>
    <row r="106" ht="14.5" hidden="1" customHeight="1" x14ac:dyDescent="0.4"/>
    <row r="107" ht="14.5" hidden="1" customHeight="1" x14ac:dyDescent="0.4"/>
    <row r="108" ht="14.5" hidden="1" customHeight="1" x14ac:dyDescent="0.4"/>
    <row r="109" ht="14.5" hidden="1" customHeight="1" x14ac:dyDescent="0.4"/>
    <row r="110" ht="14.5" hidden="1" customHeight="1" x14ac:dyDescent="0.4"/>
    <row r="111" ht="14.5" hidden="1" customHeight="1" x14ac:dyDescent="0.4"/>
    <row r="112" ht="14.5" hidden="1" customHeight="1" x14ac:dyDescent="0.4"/>
    <row r="113" ht="14.5" hidden="1" customHeight="1" x14ac:dyDescent="0.4"/>
    <row r="114" ht="14.5" hidden="1" customHeight="1" x14ac:dyDescent="0.4"/>
    <row r="115" ht="14.5" hidden="1" customHeight="1" x14ac:dyDescent="0.4"/>
    <row r="116" ht="14.5" hidden="1" customHeight="1" x14ac:dyDescent="0.4"/>
    <row r="117" ht="14.5" hidden="1" customHeight="1" x14ac:dyDescent="0.4"/>
    <row r="118" ht="14.5" hidden="1" customHeight="1" x14ac:dyDescent="0.4"/>
    <row r="119" ht="14.5" hidden="1" customHeight="1" x14ac:dyDescent="0.4"/>
    <row r="120" ht="14.5" hidden="1" customHeight="1" x14ac:dyDescent="0.4"/>
    <row r="121" ht="14.5" hidden="1" customHeight="1" x14ac:dyDescent="0.4"/>
    <row r="122" ht="14.5" hidden="1" customHeight="1" x14ac:dyDescent="0.4"/>
    <row r="123" ht="14.5" hidden="1" customHeight="1" x14ac:dyDescent="0.4"/>
    <row r="124" ht="14.5" hidden="1" customHeight="1" x14ac:dyDescent="0.4"/>
    <row r="125" ht="14.5" hidden="1" customHeight="1" x14ac:dyDescent="0.4"/>
    <row r="126" ht="14.5" hidden="1" customHeight="1" x14ac:dyDescent="0.4"/>
    <row r="127" ht="14.5" hidden="1" customHeight="1" x14ac:dyDescent="0.4"/>
    <row r="128" ht="14.5" hidden="1" customHeight="1" x14ac:dyDescent="0.4"/>
    <row r="129" ht="14.5" hidden="1" customHeight="1" x14ac:dyDescent="0.4"/>
    <row r="130" ht="14.5" hidden="1" customHeight="1" x14ac:dyDescent="0.4"/>
    <row r="131" ht="14.5" hidden="1" customHeight="1" x14ac:dyDescent="0.4"/>
    <row r="132" ht="14.5" hidden="1" customHeight="1" x14ac:dyDescent="0.4"/>
    <row r="133" ht="14.5" hidden="1" customHeight="1" x14ac:dyDescent="0.4"/>
    <row r="134" ht="14.5" hidden="1" customHeight="1" x14ac:dyDescent="0.4"/>
    <row r="135" ht="14.5" hidden="1" customHeight="1" x14ac:dyDescent="0.4"/>
    <row r="136" ht="14.5" hidden="1" customHeight="1" x14ac:dyDescent="0.4"/>
    <row r="137" ht="14.5" hidden="1" customHeight="1" x14ac:dyDescent="0.4"/>
    <row r="138" ht="14.5" hidden="1" customHeight="1" x14ac:dyDescent="0.4"/>
    <row r="139" ht="14.5" hidden="1" customHeight="1" x14ac:dyDescent="0.4"/>
    <row r="140" ht="14.5" hidden="1" customHeight="1" x14ac:dyDescent="0.4"/>
    <row r="141" ht="14.5" hidden="1" customHeight="1" x14ac:dyDescent="0.4"/>
    <row r="142" ht="14.5" hidden="1" customHeight="1" x14ac:dyDescent="0.4"/>
    <row r="143" ht="14.5" hidden="1" customHeight="1" x14ac:dyDescent="0.4"/>
    <row r="144" ht="14.5" hidden="1" customHeight="1" x14ac:dyDescent="0.4"/>
    <row r="145" ht="14.5" hidden="1" customHeight="1" x14ac:dyDescent="0.4"/>
    <row r="146" ht="14.5" hidden="1" customHeight="1" x14ac:dyDescent="0.4"/>
    <row r="147" ht="14.5" hidden="1" customHeight="1" x14ac:dyDescent="0.4"/>
    <row r="148" ht="14.5" hidden="1" customHeight="1" x14ac:dyDescent="0.4"/>
    <row r="149" ht="14.5" hidden="1" customHeight="1" x14ac:dyDescent="0.4"/>
    <row r="150" ht="14.5" hidden="1"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sheetData>
  <sheetProtection password="8A5A" sheet="1" objects="1" scenarios="1"/>
  <mergeCells count="26">
    <mergeCell ref="A31:H31"/>
    <mergeCell ref="E28:F28"/>
    <mergeCell ref="G28:H28"/>
    <mergeCell ref="E29:F29"/>
    <mergeCell ref="G29:H29"/>
    <mergeCell ref="E30:F30"/>
    <mergeCell ref="G30:H30"/>
    <mergeCell ref="E27:F27"/>
    <mergeCell ref="G27:H27"/>
    <mergeCell ref="A6:E6"/>
    <mergeCell ref="F6:H6"/>
    <mergeCell ref="A7:E7"/>
    <mergeCell ref="F7:H7"/>
    <mergeCell ref="A8:E8"/>
    <mergeCell ref="F8:H8"/>
    <mergeCell ref="A9:H9"/>
    <mergeCell ref="A16:C17"/>
    <mergeCell ref="A21:C21"/>
    <mergeCell ref="B26:F26"/>
    <mergeCell ref="G26:H26"/>
    <mergeCell ref="A5:H5"/>
    <mergeCell ref="A1:H1"/>
    <mergeCell ref="A2:D3"/>
    <mergeCell ref="E2:G3"/>
    <mergeCell ref="H2:H3"/>
    <mergeCell ref="A4:H4"/>
  </mergeCells>
  <dataValidations count="2">
    <dataValidation type="decimal" showInputMessage="1" showErrorMessage="1" sqref="F7:H7">
      <formula1>-500</formula1>
      <formula2>500</formula2>
    </dataValidation>
    <dataValidation type="list" showInputMessage="1" showErrorMessage="1" sqref="F6:H6">
      <formula1>"SI,NO"</formula1>
    </dataValidation>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17413" r:id="rId4">
          <objectPr defaultSize="0" autoPict="0" r:id="rId5">
            <anchor moveWithCells="1">
              <from>
                <xdr:col>0</xdr:col>
                <xdr:colOff>44879</xdr:colOff>
                <xdr:row>32</xdr:row>
                <xdr:rowOff>84147</xdr:rowOff>
              </from>
              <to>
                <xdr:col>7</xdr:col>
                <xdr:colOff>656348</xdr:colOff>
                <xdr:row>47</xdr:row>
                <xdr:rowOff>151465</xdr:rowOff>
              </to>
            </anchor>
          </objectPr>
        </oleObject>
      </mc:Choice>
      <mc:Fallback>
        <oleObject progId="Word.Document.12" shapeId="17413" r:id="rId4"/>
      </mc:Fallback>
    </mc:AlternateContent>
  </oleObjec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33"/>
  <dimension ref="A1:XFC261"/>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6.69140625" style="26" customWidth="1"/>
    <col min="7" max="7" width="7.69140625" style="26" customWidth="1"/>
    <col min="8" max="8" width="10.53515625" style="26" customWidth="1"/>
    <col min="9" max="9" width="2.3828125" style="26" customWidth="1"/>
    <col min="10" max="12" width="3" style="26" hidden="1"/>
    <col min="13" max="13" width="22.84375" style="26" hidden="1"/>
    <col min="14" max="14" width="17.84375" style="26" hidden="1"/>
    <col min="15" max="15" width="16.53515625" style="26" hidden="1"/>
    <col min="16" max="17" width="3" style="26" hidden="1"/>
    <col min="18" max="16383" width="8.53515625" style="26" hidden="1"/>
    <col min="16384" max="16384" width="5.69140625" style="26" hidden="1"/>
  </cols>
  <sheetData>
    <row r="1" spans="1:15" ht="15.05" hidden="1" customHeight="1" x14ac:dyDescent="0.4">
      <c r="A1" s="529" t="s">
        <v>304</v>
      </c>
      <c r="B1" s="529"/>
      <c r="C1" s="529"/>
      <c r="D1" s="529"/>
      <c r="E1" s="529"/>
      <c r="F1" s="529"/>
      <c r="G1" s="529"/>
      <c r="H1" s="529"/>
    </row>
    <row r="2" spans="1:15" ht="20.100000000000001" customHeight="1" x14ac:dyDescent="0.4">
      <c r="A2" s="530" t="s">
        <v>307</v>
      </c>
      <c r="B2" s="530"/>
      <c r="C2" s="530"/>
      <c r="D2" s="531"/>
      <c r="E2" s="534" t="s">
        <v>103</v>
      </c>
      <c r="F2" s="535"/>
      <c r="G2" s="535"/>
      <c r="H2" s="538" t="s">
        <v>28</v>
      </c>
    </row>
    <row r="3" spans="1:15" ht="8.3000000000000007" customHeight="1" thickBot="1" x14ac:dyDescent="0.45">
      <c r="A3" s="532"/>
      <c r="B3" s="532"/>
      <c r="C3" s="532"/>
      <c r="D3" s="533"/>
      <c r="E3" s="536"/>
      <c r="F3" s="537"/>
      <c r="G3" s="537"/>
      <c r="H3" s="539"/>
    </row>
    <row r="4" spans="1:15" ht="16.45" customHeight="1" thickTop="1" thickBot="1" x14ac:dyDescent="0.45">
      <c r="A4" s="540" t="s">
        <v>229</v>
      </c>
      <c r="B4" s="540"/>
      <c r="C4" s="540"/>
      <c r="D4" s="540"/>
      <c r="E4" s="540"/>
      <c r="F4" s="540"/>
      <c r="G4" s="540"/>
      <c r="H4" s="540"/>
      <c r="N4" s="52"/>
      <c r="O4" s="52"/>
    </row>
    <row r="5" spans="1:15" ht="19.55" customHeight="1" thickTop="1" x14ac:dyDescent="0.4">
      <c r="A5" s="528" t="s">
        <v>234</v>
      </c>
      <c r="B5" s="528"/>
      <c r="C5" s="528"/>
      <c r="D5" s="528"/>
      <c r="E5" s="528"/>
      <c r="F5" s="528"/>
      <c r="G5" s="528"/>
      <c r="H5" s="528"/>
    </row>
    <row r="6" spans="1:15" ht="15.05" customHeight="1" x14ac:dyDescent="0.4">
      <c r="A6" s="516" t="s">
        <v>14</v>
      </c>
      <c r="B6" s="516"/>
      <c r="C6" s="517"/>
      <c r="D6" s="517"/>
      <c r="E6" s="517"/>
      <c r="F6" s="518" t="s">
        <v>29</v>
      </c>
      <c r="G6" s="518"/>
      <c r="H6" s="519"/>
    </row>
    <row r="7" spans="1:15" ht="15.05" customHeight="1" x14ac:dyDescent="0.4">
      <c r="A7" s="516" t="s">
        <v>15</v>
      </c>
      <c r="B7" s="516"/>
      <c r="C7" s="517"/>
      <c r="D7" s="517"/>
      <c r="E7" s="517"/>
      <c r="F7" s="520"/>
      <c r="G7" s="520"/>
      <c r="H7" s="521"/>
      <c r="N7" s="53"/>
    </row>
    <row r="8" spans="1:15" ht="15.05" customHeight="1" x14ac:dyDescent="0.4">
      <c r="A8" s="516" t="s">
        <v>8</v>
      </c>
      <c r="B8" s="516"/>
      <c r="C8" s="517"/>
      <c r="D8" s="517"/>
      <c r="E8" s="517"/>
      <c r="F8" s="522" t="str">
        <f>IF(F6&lt;&gt;"SI","",IF(F7="","",IF(F7&lt;MIN(N29:N36),O27,IF(F7&gt;MAX(N29:N36),O28,(F7-INDEX(N29:N36,MATCH(F7,N29:N36,1)+1))/(INDEX(N29:N36,MATCH(F7,N29:N36,1))-INDEX(N29:N36,MATCH(F7,N29:N36,1)+1))*INDEX(O29:O36,MATCH(F7,N29:N36,1))-(F7-INDEX(N29:N36,MATCH(F7,N29:N36,1)))/(INDEX(N29:N36,MATCH(F7,N29:N36,1))-INDEX(N29:N36,MATCH(F7,N29:N36,1)+1))*INDEX(O29:O36,MATCH(F7,N29:N36,1)+1)))))</f>
        <v/>
      </c>
      <c r="G8" s="522"/>
      <c r="H8" s="523"/>
      <c r="N8" s="53"/>
    </row>
    <row r="9" spans="1:15" s="54" customFormat="1" ht="62.3" hidden="1" customHeight="1" x14ac:dyDescent="0.4">
      <c r="A9" s="543"/>
      <c r="B9" s="543"/>
      <c r="C9" s="543"/>
      <c r="D9" s="543"/>
      <c r="E9" s="543"/>
      <c r="F9" s="543"/>
      <c r="G9" s="543"/>
      <c r="H9" s="543"/>
      <c r="N9" s="53"/>
      <c r="O9" s="26"/>
    </row>
    <row r="10" spans="1:15" s="54" customFormat="1" ht="5.0999999999999996" customHeight="1" x14ac:dyDescent="0.4">
      <c r="A10" s="180"/>
      <c r="B10" s="180"/>
      <c r="C10" s="180"/>
      <c r="D10" s="180"/>
      <c r="E10" s="180"/>
      <c r="F10" s="180"/>
      <c r="G10" s="180"/>
      <c r="H10" s="180"/>
      <c r="N10" s="53"/>
      <c r="O10" s="26"/>
    </row>
    <row r="11" spans="1:15" ht="14.15" customHeight="1" x14ac:dyDescent="0.4">
      <c r="A11" s="332" t="s">
        <v>105</v>
      </c>
      <c r="B11" s="55"/>
      <c r="C11" s="55"/>
      <c r="D11" s="332" t="s">
        <v>106</v>
      </c>
      <c r="E11" s="56"/>
      <c r="F11" s="56"/>
      <c r="G11" s="56"/>
      <c r="H11" s="56"/>
    </row>
    <row r="12" spans="1:15" ht="14.5" customHeight="1" x14ac:dyDescent="0.4">
      <c r="A12" s="57" t="s">
        <v>222</v>
      </c>
      <c r="B12" s="57"/>
      <c r="C12" s="57"/>
      <c r="D12" s="51" t="s">
        <v>83</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353</v>
      </c>
      <c r="B16" s="525"/>
      <c r="C16" s="525"/>
      <c r="D16" s="62" t="s">
        <v>113</v>
      </c>
      <c r="E16" s="62"/>
      <c r="F16" s="62"/>
      <c r="G16" s="63" t="s">
        <v>114</v>
      </c>
      <c r="H16" s="63"/>
    </row>
    <row r="17" spans="1:15" ht="15.9" customHeight="1" x14ac:dyDescent="0.4">
      <c r="A17" s="525"/>
      <c r="B17" s="525"/>
      <c r="C17" s="525"/>
      <c r="D17" s="64">
        <f>'Pesatura criteri'!O31</f>
        <v>3.5820895522388062E-2</v>
      </c>
      <c r="E17" s="62"/>
      <c r="F17" s="62"/>
      <c r="G17" s="65">
        <f>'Pesatura criteri'!N31</f>
        <v>0.16</v>
      </c>
      <c r="H17" s="63"/>
    </row>
    <row r="18" spans="1:15" ht="2.25" customHeight="1" x14ac:dyDescent="0.4">
      <c r="A18" s="66"/>
      <c r="B18" s="66"/>
      <c r="C18" s="67"/>
      <c r="D18" s="66"/>
      <c r="E18" s="66"/>
      <c r="F18" s="66"/>
      <c r="G18" s="66"/>
      <c r="H18" s="66"/>
    </row>
    <row r="19" spans="1:15" ht="2.4500000000000002" customHeight="1" x14ac:dyDescent="0.4">
      <c r="A19" s="68"/>
      <c r="B19" s="68"/>
      <c r="C19" s="57"/>
      <c r="D19" s="61"/>
      <c r="E19" s="61"/>
      <c r="F19" s="61"/>
      <c r="G19" s="61"/>
      <c r="H19" s="61"/>
    </row>
    <row r="20" spans="1:15" ht="14.15" customHeight="1" x14ac:dyDescent="0.4">
      <c r="A20" s="332" t="s">
        <v>108</v>
      </c>
      <c r="B20" s="55"/>
      <c r="C20" s="55"/>
      <c r="D20" s="334" t="s">
        <v>109</v>
      </c>
      <c r="E20" s="69"/>
      <c r="F20" s="69"/>
      <c r="G20" s="69"/>
      <c r="H20" s="69"/>
    </row>
    <row r="21" spans="1:15" ht="38.1" customHeight="1" x14ac:dyDescent="0.4">
      <c r="A21" s="525" t="s">
        <v>354</v>
      </c>
      <c r="B21" s="525"/>
      <c r="C21" s="525"/>
      <c r="D21" s="70" t="s">
        <v>130</v>
      </c>
      <c r="E21" s="71"/>
      <c r="F21" s="71"/>
      <c r="G21" s="71"/>
      <c r="H21" s="71"/>
    </row>
    <row r="22" spans="1:15" ht="2.25"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4.15" customHeight="1" x14ac:dyDescent="0.4">
      <c r="A24" s="332" t="s">
        <v>117</v>
      </c>
      <c r="B24" s="74"/>
      <c r="C24" s="55"/>
      <c r="D24" s="75"/>
      <c r="E24" s="75"/>
      <c r="F24" s="75"/>
      <c r="G24" s="75"/>
      <c r="H24" s="75"/>
    </row>
    <row r="25" spans="1:15" s="79" customFormat="1" ht="3" customHeight="1" x14ac:dyDescent="0.4">
      <c r="A25" s="76"/>
      <c r="B25" s="76"/>
      <c r="C25" s="77"/>
      <c r="D25" s="78"/>
      <c r="E25" s="78"/>
      <c r="F25" s="78"/>
      <c r="G25" s="78"/>
      <c r="H25" s="78"/>
    </row>
    <row r="26" spans="1:15" ht="14.5" customHeight="1" x14ac:dyDescent="0.4">
      <c r="A26" s="80"/>
      <c r="B26" s="526"/>
      <c r="C26" s="526"/>
      <c r="D26" s="526"/>
      <c r="E26" s="526"/>
      <c r="F26" s="526"/>
      <c r="G26" s="526" t="s">
        <v>110</v>
      </c>
      <c r="H26" s="526"/>
      <c r="N26" s="52" t="s">
        <v>9</v>
      </c>
      <c r="O26" s="52" t="s">
        <v>10</v>
      </c>
    </row>
    <row r="27" spans="1:15" ht="15.05" customHeight="1" x14ac:dyDescent="0.4">
      <c r="A27" s="235" t="s">
        <v>22</v>
      </c>
      <c r="B27" s="81"/>
      <c r="C27" s="81"/>
      <c r="D27" s="81"/>
      <c r="E27" s="515" t="s">
        <v>119</v>
      </c>
      <c r="F27" s="515"/>
      <c r="G27" s="511">
        <v>-1</v>
      </c>
      <c r="H27" s="511"/>
      <c r="N27" s="26" t="s">
        <v>11</v>
      </c>
      <c r="O27" s="26">
        <v>-1</v>
      </c>
    </row>
    <row r="28" spans="1:15" ht="15.05" customHeight="1" x14ac:dyDescent="0.4">
      <c r="A28" s="234" t="s">
        <v>23</v>
      </c>
      <c r="B28" s="82"/>
      <c r="C28" s="82"/>
      <c r="D28" s="82"/>
      <c r="E28" s="512">
        <v>0</v>
      </c>
      <c r="F28" s="512"/>
      <c r="G28" s="510">
        <v>0</v>
      </c>
      <c r="H28" s="510"/>
      <c r="N28" s="26" t="s">
        <v>12</v>
      </c>
      <c r="O28" s="26">
        <v>5</v>
      </c>
    </row>
    <row r="29" spans="1:15" ht="15.05" customHeight="1" x14ac:dyDescent="0.4">
      <c r="A29" s="83" t="s">
        <v>13</v>
      </c>
      <c r="B29" s="84"/>
      <c r="C29" s="84"/>
      <c r="D29" s="84"/>
      <c r="E29" s="513">
        <v>20</v>
      </c>
      <c r="F29" s="513"/>
      <c r="G29" s="511">
        <v>3</v>
      </c>
      <c r="H29" s="511"/>
      <c r="N29" s="53">
        <v>0</v>
      </c>
      <c r="O29" s="26">
        <v>0</v>
      </c>
    </row>
    <row r="30" spans="1:15" ht="15.05" customHeight="1" x14ac:dyDescent="0.4">
      <c r="A30" s="234" t="s">
        <v>24</v>
      </c>
      <c r="B30" s="85"/>
      <c r="C30" s="85"/>
      <c r="D30" s="85"/>
      <c r="E30" s="514">
        <v>33</v>
      </c>
      <c r="F30" s="514"/>
      <c r="G30" s="510">
        <v>5</v>
      </c>
      <c r="H30" s="510"/>
      <c r="N30" s="53">
        <v>20</v>
      </c>
      <c r="O30" s="26">
        <v>3</v>
      </c>
    </row>
    <row r="31" spans="1:15" s="54" customFormat="1" ht="19.55" customHeight="1" x14ac:dyDescent="0.4">
      <c r="A31" s="564" t="s">
        <v>115</v>
      </c>
      <c r="B31" s="564"/>
      <c r="C31" s="564"/>
      <c r="D31" s="564"/>
      <c r="E31" s="564"/>
      <c r="F31" s="564"/>
      <c r="G31" s="564"/>
      <c r="H31" s="564"/>
      <c r="N31" s="252">
        <v>33</v>
      </c>
      <c r="O31" s="54">
        <v>5</v>
      </c>
    </row>
    <row r="32" spans="1:15" s="116" customFormat="1" ht="19" customHeight="1" x14ac:dyDescent="0.4">
      <c r="A32" s="229"/>
    </row>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6" x14ac:dyDescent="0.4"/>
    <row r="53" ht="14.6" x14ac:dyDescent="0.4"/>
    <row r="54" ht="14.6" x14ac:dyDescent="0.4"/>
    <row r="55" ht="14.6" x14ac:dyDescent="0.4"/>
    <row r="56" ht="14.6" x14ac:dyDescent="0.4"/>
    <row r="57" ht="14.6" x14ac:dyDescent="0.4"/>
    <row r="58" ht="14.6" x14ac:dyDescent="0.4"/>
    <row r="59" ht="14.6" x14ac:dyDescent="0.4"/>
    <row r="60" ht="14.6" x14ac:dyDescent="0.4"/>
    <row r="61" ht="15.05" customHeight="1" x14ac:dyDescent="0.4"/>
    <row r="62" ht="15.05" customHeight="1" x14ac:dyDescent="0.4"/>
    <row r="63" ht="15.05" customHeight="1" x14ac:dyDescent="0.4"/>
    <row r="64" ht="15.05" customHeight="1" x14ac:dyDescent="0.4"/>
    <row r="65" ht="15.05" customHeight="1" x14ac:dyDescent="0.4"/>
    <row r="66" ht="15.05" customHeight="1" x14ac:dyDescent="0.4"/>
    <row r="67" ht="15.05" customHeight="1" x14ac:dyDescent="0.4"/>
    <row r="68" ht="15.05" customHeight="1" x14ac:dyDescent="0.4"/>
    <row r="69" ht="15.05" customHeight="1" x14ac:dyDescent="0.4"/>
    <row r="70" ht="15.05" customHeight="1" x14ac:dyDescent="0.4"/>
    <row r="71" ht="15.05" customHeight="1" x14ac:dyDescent="0.4"/>
    <row r="72" ht="15.05" customHeight="1" x14ac:dyDescent="0.4"/>
    <row r="73" ht="15.05" customHeight="1" x14ac:dyDescent="0.4"/>
    <row r="74" ht="15.05" customHeight="1" x14ac:dyDescent="0.4"/>
    <row r="75" ht="15.05" customHeight="1" x14ac:dyDescent="0.4"/>
    <row r="76" ht="15.05" customHeight="1" x14ac:dyDescent="0.4"/>
    <row r="77" ht="15.05" customHeight="1" x14ac:dyDescent="0.4"/>
    <row r="78" ht="15.05" customHeight="1" x14ac:dyDescent="0.4"/>
    <row r="79" ht="15.05" customHeight="1" x14ac:dyDescent="0.4"/>
    <row r="80" ht="15.05" customHeight="1" x14ac:dyDescent="0.4"/>
    <row r="81" ht="15.05" customHeight="1" x14ac:dyDescent="0.4"/>
    <row r="82" ht="15.05" customHeight="1" x14ac:dyDescent="0.4"/>
    <row r="83" ht="15.05" customHeight="1" x14ac:dyDescent="0.4"/>
    <row r="84" ht="15.05" customHeight="1" x14ac:dyDescent="0.4"/>
    <row r="85" ht="15.05" customHeight="1" x14ac:dyDescent="0.4"/>
    <row r="86" ht="15.05" customHeight="1" x14ac:dyDescent="0.4"/>
    <row r="87" ht="15.05" customHeight="1" x14ac:dyDescent="0.4"/>
    <row r="88" ht="15.05" customHeight="1" x14ac:dyDescent="0.4"/>
    <row r="89" ht="15.05" customHeight="1" x14ac:dyDescent="0.4"/>
    <row r="90" ht="15.05" customHeight="1" x14ac:dyDescent="0.4"/>
    <row r="91" ht="15.05" customHeight="1" x14ac:dyDescent="0.4"/>
    <row r="92" ht="15.05" customHeight="1" x14ac:dyDescent="0.4"/>
    <row r="93" ht="15.05" customHeight="1" x14ac:dyDescent="0.4"/>
    <row r="94" ht="15.05" customHeight="1" x14ac:dyDescent="0.4"/>
    <row r="95" ht="15.05" customHeight="1" x14ac:dyDescent="0.4"/>
    <row r="96" ht="15.05" customHeight="1" x14ac:dyDescent="0.4"/>
    <row r="97" ht="15.05" customHeight="1" x14ac:dyDescent="0.4"/>
    <row r="98" ht="15.05" customHeight="1" x14ac:dyDescent="0.4"/>
    <row r="99" ht="15.05" customHeight="1" x14ac:dyDescent="0.4"/>
    <row r="100" ht="15.05" customHeight="1" x14ac:dyDescent="0.4"/>
    <row r="101" ht="15.05" customHeight="1" x14ac:dyDescent="0.4"/>
    <row r="102" ht="15.05" customHeight="1" x14ac:dyDescent="0.4"/>
    <row r="103" ht="15.05" customHeight="1" x14ac:dyDescent="0.4"/>
    <row r="104" ht="15.05" customHeight="1" x14ac:dyDescent="0.4"/>
    <row r="105" ht="15.05" customHeight="1" x14ac:dyDescent="0.4"/>
    <row r="106" ht="15.05" customHeight="1" x14ac:dyDescent="0.4"/>
    <row r="107" ht="15.05" customHeight="1" x14ac:dyDescent="0.4"/>
    <row r="108" ht="15.05" customHeight="1" x14ac:dyDescent="0.4"/>
    <row r="109" ht="15.05" hidden="1" customHeight="1" x14ac:dyDescent="0.25"/>
    <row r="110" ht="15.05" hidden="1" customHeight="1" x14ac:dyDescent="0.25"/>
    <row r="111" ht="15.05" hidden="1" customHeight="1" x14ac:dyDescent="0.25"/>
    <row r="112" ht="15.05" hidden="1" customHeight="1" x14ac:dyDescent="0.25"/>
    <row r="113" ht="15.05" hidden="1" customHeight="1" x14ac:dyDescent="0.25"/>
    <row r="114" ht="15.05" hidden="1" customHeight="1" x14ac:dyDescent="0.25"/>
    <row r="115" ht="15.05" hidden="1" customHeight="1" x14ac:dyDescent="0.25"/>
    <row r="116" ht="15.05" hidden="1" customHeight="1" x14ac:dyDescent="0.25"/>
    <row r="117" ht="15.05" hidden="1" customHeight="1" x14ac:dyDescent="0.25"/>
    <row r="118" ht="15.05" hidden="1" customHeight="1" x14ac:dyDescent="0.25"/>
    <row r="119" ht="15.05" hidden="1" customHeight="1" x14ac:dyDescent="0.25"/>
    <row r="120" ht="15.05" hidden="1" customHeight="1" x14ac:dyDescent="0.25"/>
    <row r="121" ht="15.05" hidden="1" customHeight="1" x14ac:dyDescent="0.25"/>
    <row r="122" ht="15.05" hidden="1" customHeight="1" x14ac:dyDescent="0.25"/>
    <row r="123" ht="15.05" hidden="1" customHeight="1" x14ac:dyDescent="0.25"/>
    <row r="124" ht="15.05" hidden="1" customHeight="1" x14ac:dyDescent="0.25"/>
    <row r="125" ht="15.05" hidden="1" customHeight="1" x14ac:dyDescent="0.25"/>
    <row r="126" ht="15.05" hidden="1" customHeight="1" x14ac:dyDescent="0.25"/>
    <row r="127" ht="15.05" hidden="1" customHeight="1" x14ac:dyDescent="0.25"/>
    <row r="128" ht="15.05" hidden="1" customHeight="1" x14ac:dyDescent="0.25"/>
    <row r="129" ht="15.05" hidden="1" customHeight="1" x14ac:dyDescent="0.25"/>
    <row r="130" ht="15.05" hidden="1" customHeight="1" x14ac:dyDescent="0.25"/>
    <row r="131" ht="15.05" hidden="1" customHeight="1" x14ac:dyDescent="0.25"/>
    <row r="132" ht="15.05" hidden="1" customHeight="1" x14ac:dyDescent="0.25"/>
    <row r="133" ht="15.05" hidden="1" customHeight="1" x14ac:dyDescent="0.25"/>
    <row r="134" ht="15.05" hidden="1" customHeight="1" x14ac:dyDescent="0.25"/>
    <row r="135" ht="15.05" hidden="1" customHeight="1" x14ac:dyDescent="0.25"/>
    <row r="136" ht="15.05" hidden="1" customHeight="1" x14ac:dyDescent="0.4"/>
    <row r="137" ht="15.05" hidden="1" customHeight="1" x14ac:dyDescent="0.4"/>
    <row r="138" ht="15.05" hidden="1" customHeight="1" x14ac:dyDescent="0.4"/>
    <row r="139" ht="15.05" hidden="1" customHeight="1" x14ac:dyDescent="0.4"/>
    <row r="140" ht="15.05" hidden="1" customHeight="1" x14ac:dyDescent="0.4"/>
    <row r="141" ht="15.05" hidden="1" customHeight="1" x14ac:dyDescent="0.4"/>
    <row r="142" ht="15.05" hidden="1" customHeight="1" x14ac:dyDescent="0.4"/>
    <row r="143" ht="15.05" hidden="1" customHeight="1" x14ac:dyDescent="0.4"/>
    <row r="144" ht="15.05" hidden="1" customHeight="1" x14ac:dyDescent="0.4"/>
    <row r="145" ht="15.05" hidden="1" customHeight="1" x14ac:dyDescent="0.4"/>
    <row r="146" ht="15.05" hidden="1" customHeight="1" x14ac:dyDescent="0.4"/>
    <row r="147" ht="15.05" hidden="1" customHeight="1" x14ac:dyDescent="0.4"/>
    <row r="148" ht="15.05" hidden="1" customHeight="1" x14ac:dyDescent="0.4"/>
    <row r="149" ht="15.05" hidden="1" customHeight="1" x14ac:dyDescent="0.4"/>
    <row r="150" ht="15.05" hidden="1"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sheetData>
  <sheetProtection password="8A5A" sheet="1" objects="1" scenarios="1"/>
  <mergeCells count="26">
    <mergeCell ref="A31:H31"/>
    <mergeCell ref="E28:F28"/>
    <mergeCell ref="G28:H28"/>
    <mergeCell ref="E29:F29"/>
    <mergeCell ref="G29:H29"/>
    <mergeCell ref="E30:F30"/>
    <mergeCell ref="G30:H30"/>
    <mergeCell ref="E27:F27"/>
    <mergeCell ref="G27:H27"/>
    <mergeCell ref="A6:E6"/>
    <mergeCell ref="F6:H6"/>
    <mergeCell ref="A7:E7"/>
    <mergeCell ref="F7:H7"/>
    <mergeCell ref="A8:E8"/>
    <mergeCell ref="F8:H8"/>
    <mergeCell ref="A9:H9"/>
    <mergeCell ref="A16:C17"/>
    <mergeCell ref="A21:C21"/>
    <mergeCell ref="B26:F26"/>
    <mergeCell ref="G26:H26"/>
    <mergeCell ref="A5:H5"/>
    <mergeCell ref="A1:H1"/>
    <mergeCell ref="A2:D3"/>
    <mergeCell ref="E2:G3"/>
    <mergeCell ref="H2:H3"/>
    <mergeCell ref="A4:H4"/>
  </mergeCells>
  <dataValidations count="2">
    <dataValidation operator="greaterThan" showInputMessage="1" showErrorMessage="1" sqref="F6:H6"/>
    <dataValidation type="decimal" showInputMessage="1" showErrorMessage="1" sqref="F7:H7">
      <formula1>-500</formula1>
      <formula2>500</formula2>
    </dataValidation>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178177" r:id="rId4">
          <objectPr defaultSize="0" autoPict="0" r:id="rId5">
            <anchor moveWithCells="1">
              <from>
                <xdr:col>0</xdr:col>
                <xdr:colOff>67318</xdr:colOff>
                <xdr:row>31</xdr:row>
                <xdr:rowOff>44879</xdr:rowOff>
              </from>
              <to>
                <xdr:col>7</xdr:col>
                <xdr:colOff>684398</xdr:colOff>
                <xdr:row>58</xdr:row>
                <xdr:rowOff>11220</xdr:rowOff>
              </to>
            </anchor>
          </objectPr>
        </oleObject>
      </mc:Choice>
      <mc:Fallback>
        <oleObject progId="Word.Document.12" shapeId="178177" r:id="rId4"/>
      </mc:Fallback>
    </mc:AlternateContent>
    <mc:AlternateContent xmlns:mc="http://schemas.openxmlformats.org/markup-compatibility/2006">
      <mc:Choice Requires="x14">
        <oleObject progId="Word.Document.12" shapeId="178178" r:id="rId6">
          <objectPr defaultSize="0" autoPict="0" r:id="rId7">
            <anchor moveWithCells="1">
              <from>
                <xdr:col>0</xdr:col>
                <xdr:colOff>44879</xdr:colOff>
                <xdr:row>59</xdr:row>
                <xdr:rowOff>67318</xdr:rowOff>
              </from>
              <to>
                <xdr:col>7</xdr:col>
                <xdr:colOff>639519</xdr:colOff>
                <xdr:row>102</xdr:row>
                <xdr:rowOff>28049</xdr:rowOff>
              </to>
            </anchor>
          </objectPr>
        </oleObject>
      </mc:Choice>
      <mc:Fallback>
        <oleObject progId="Word.Document.12" shapeId="178178" r:id="rId6"/>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10"/>
  <dimension ref="A1:XFD262"/>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6.69140625" style="26" customWidth="1"/>
    <col min="7" max="7" width="7.69140625" style="26" customWidth="1"/>
    <col min="8" max="8" width="10.53515625" style="26" customWidth="1"/>
    <col min="9" max="9" width="2.3828125" style="26" customWidth="1"/>
    <col min="10" max="16383" width="9.15234375" style="26" hidden="1"/>
    <col min="16384" max="16384" width="2" style="26" hidden="1"/>
  </cols>
  <sheetData>
    <row r="1" spans="1:15" ht="15.05" hidden="1" customHeight="1" x14ac:dyDescent="0.4">
      <c r="A1" s="529" t="s">
        <v>305</v>
      </c>
      <c r="B1" s="529"/>
      <c r="C1" s="529"/>
      <c r="D1" s="529"/>
      <c r="E1" s="529"/>
      <c r="F1" s="529"/>
      <c r="G1" s="529"/>
      <c r="H1" s="529"/>
    </row>
    <row r="2" spans="1:15" ht="20.100000000000001" customHeight="1" x14ac:dyDescent="0.4">
      <c r="A2" s="530" t="s">
        <v>307</v>
      </c>
      <c r="B2" s="530"/>
      <c r="C2" s="530"/>
      <c r="D2" s="531"/>
      <c r="E2" s="534" t="s">
        <v>103</v>
      </c>
      <c r="F2" s="535"/>
      <c r="G2" s="535"/>
      <c r="H2" s="538" t="s">
        <v>230</v>
      </c>
    </row>
    <row r="3" spans="1:15" ht="8.3000000000000007" customHeight="1" thickBot="1" x14ac:dyDescent="0.45">
      <c r="A3" s="532"/>
      <c r="B3" s="532"/>
      <c r="C3" s="532"/>
      <c r="D3" s="533"/>
      <c r="E3" s="536"/>
      <c r="F3" s="537"/>
      <c r="G3" s="537"/>
      <c r="H3" s="539"/>
    </row>
    <row r="4" spans="1:15" ht="16.45" customHeight="1" thickTop="1" thickBot="1" x14ac:dyDescent="0.45">
      <c r="A4" s="540" t="s">
        <v>229</v>
      </c>
      <c r="B4" s="540"/>
      <c r="C4" s="540"/>
      <c r="D4" s="540"/>
      <c r="E4" s="540"/>
      <c r="F4" s="540"/>
      <c r="G4" s="540"/>
      <c r="H4" s="540"/>
      <c r="N4" s="52"/>
      <c r="O4" s="52"/>
    </row>
    <row r="5" spans="1:15" ht="15.05" customHeight="1" thickTop="1" x14ac:dyDescent="0.4">
      <c r="A5" s="528" t="s">
        <v>235</v>
      </c>
      <c r="B5" s="528"/>
      <c r="C5" s="528"/>
      <c r="D5" s="528"/>
      <c r="E5" s="528"/>
      <c r="F5" s="528"/>
      <c r="G5" s="528"/>
      <c r="H5" s="528"/>
    </row>
    <row r="6" spans="1:15" ht="15.05" customHeight="1" x14ac:dyDescent="0.4">
      <c r="A6" s="516" t="s">
        <v>14</v>
      </c>
      <c r="B6" s="516"/>
      <c r="C6" s="517"/>
      <c r="D6" s="517"/>
      <c r="E6" s="517"/>
      <c r="F6" s="518" t="s">
        <v>29</v>
      </c>
      <c r="G6" s="518"/>
      <c r="H6" s="519"/>
    </row>
    <row r="7" spans="1:15" ht="15.05" customHeight="1" x14ac:dyDescent="0.4">
      <c r="A7" s="516" t="s">
        <v>15</v>
      </c>
      <c r="B7" s="516"/>
      <c r="C7" s="517"/>
      <c r="D7" s="517"/>
      <c r="E7" s="517"/>
      <c r="F7" s="520"/>
      <c r="G7" s="520"/>
      <c r="H7" s="521"/>
      <c r="N7" s="53"/>
    </row>
    <row r="8" spans="1:15" ht="15.05" customHeight="1" x14ac:dyDescent="0.4">
      <c r="A8" s="516" t="s">
        <v>8</v>
      </c>
      <c r="B8" s="516"/>
      <c r="C8" s="517"/>
      <c r="D8" s="517"/>
      <c r="E8" s="517"/>
      <c r="F8" s="522" t="str">
        <f>IF(F6&lt;&gt;"SI","",IF(F7="","",IF(F7&lt;MIN(N29:N37),O27,IF(F7&gt;MAX(N29:N37),O28,(F7-INDEX(N29:N37,MATCH(F7,N29:N37,1)+1))/(INDEX(N29:N37,MATCH(F7,N29:N37,1))-INDEX(N29:N37,MATCH(F7,N29:N37,1)+1))*INDEX(O29:O37,MATCH(F7,N29:N37,1))-(F7-INDEX(N29:N37,MATCH(F7,N29:N37,1)))/(INDEX(N29:N37,MATCH(F7,N29:N37,1))-INDEX(N29:N37,MATCH(F7,N29:N37,1)+1))*INDEX(O29:O37,MATCH(F7,N29:N37,1)+1)))))</f>
        <v/>
      </c>
      <c r="G8" s="522"/>
      <c r="H8" s="523"/>
      <c r="N8" s="53"/>
    </row>
    <row r="9" spans="1:15" s="54" customFormat="1" ht="62.3" hidden="1" customHeight="1" x14ac:dyDescent="0.4">
      <c r="A9" s="543"/>
      <c r="B9" s="543"/>
      <c r="C9" s="543"/>
      <c r="D9" s="543"/>
      <c r="E9" s="543"/>
      <c r="F9" s="543"/>
      <c r="G9" s="543"/>
      <c r="H9" s="543"/>
      <c r="N9" s="53"/>
      <c r="O9" s="26"/>
    </row>
    <row r="10" spans="1:15" s="54" customFormat="1" ht="5.0999999999999996" customHeight="1" x14ac:dyDescent="0.4">
      <c r="A10" s="180"/>
      <c r="B10" s="180"/>
      <c r="C10" s="180"/>
      <c r="D10" s="180"/>
      <c r="E10" s="180"/>
      <c r="F10" s="180"/>
      <c r="G10" s="180"/>
      <c r="H10" s="180"/>
      <c r="N10" s="53"/>
      <c r="O10" s="26"/>
    </row>
    <row r="11" spans="1:15" ht="14.15" customHeight="1" x14ac:dyDescent="0.4">
      <c r="A11" s="332" t="s">
        <v>105</v>
      </c>
      <c r="B11" s="55"/>
      <c r="C11" s="55"/>
      <c r="D11" s="332" t="s">
        <v>106</v>
      </c>
      <c r="E11" s="56"/>
      <c r="F11" s="56"/>
      <c r="G11" s="56"/>
      <c r="H11" s="56"/>
    </row>
    <row r="12" spans="1:15" ht="14.5" customHeight="1" x14ac:dyDescent="0.4">
      <c r="A12" s="57" t="s">
        <v>222</v>
      </c>
      <c r="B12" s="57"/>
      <c r="C12" s="57"/>
      <c r="D12" s="51" t="s">
        <v>83</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196</v>
      </c>
      <c r="B16" s="525"/>
      <c r="C16" s="525"/>
      <c r="D16" s="62" t="s">
        <v>113</v>
      </c>
      <c r="E16" s="62"/>
      <c r="F16" s="62"/>
      <c r="G16" s="63" t="s">
        <v>114</v>
      </c>
      <c r="H16" s="63"/>
    </row>
    <row r="17" spans="1:16384" ht="23.65" customHeight="1" x14ac:dyDescent="0.4">
      <c r="A17" s="525"/>
      <c r="B17" s="525"/>
      <c r="C17" s="525"/>
      <c r="D17" s="64">
        <f>'Pesatura criteri'!O32</f>
        <v>8.0597014925373134E-2</v>
      </c>
      <c r="E17" s="62"/>
      <c r="F17" s="62"/>
      <c r="G17" s="65">
        <f>'Pesatura criteri'!N32</f>
        <v>0.36</v>
      </c>
      <c r="H17" s="63"/>
    </row>
    <row r="18" spans="1:16384" ht="2.25" customHeight="1" x14ac:dyDescent="0.4">
      <c r="A18" s="66"/>
      <c r="B18" s="66"/>
      <c r="C18" s="67"/>
      <c r="D18" s="66"/>
      <c r="E18" s="66"/>
      <c r="F18" s="66"/>
      <c r="G18" s="66"/>
      <c r="H18" s="66"/>
    </row>
    <row r="19" spans="1:16384" ht="2.4500000000000002" customHeight="1" x14ac:dyDescent="0.4">
      <c r="A19" s="68"/>
      <c r="B19" s="68"/>
      <c r="C19" s="57"/>
      <c r="D19" s="61"/>
      <c r="E19" s="61"/>
      <c r="F19" s="61"/>
      <c r="G19" s="61"/>
      <c r="H19" s="61"/>
    </row>
    <row r="20" spans="1:16384" ht="14.15" customHeight="1" x14ac:dyDescent="0.4">
      <c r="A20" s="332" t="s">
        <v>108</v>
      </c>
      <c r="B20" s="55"/>
      <c r="C20" s="55"/>
      <c r="D20" s="334" t="s">
        <v>109</v>
      </c>
      <c r="E20" s="69"/>
      <c r="F20" s="69"/>
      <c r="G20" s="69"/>
      <c r="H20" s="69"/>
    </row>
    <row r="21" spans="1:16384" ht="40.549999999999997" customHeight="1" x14ac:dyDescent="0.4">
      <c r="A21" s="525" t="s">
        <v>356</v>
      </c>
      <c r="B21" s="525"/>
      <c r="C21" s="525"/>
      <c r="D21" s="70" t="s">
        <v>130</v>
      </c>
      <c r="E21" s="71"/>
      <c r="F21" s="71"/>
      <c r="G21" s="71"/>
      <c r="H21" s="71"/>
    </row>
    <row r="22" spans="1:16384" ht="2.25" customHeight="1" x14ac:dyDescent="0.4">
      <c r="A22" s="67"/>
      <c r="B22" s="67"/>
      <c r="C22" s="67"/>
      <c r="D22" s="72"/>
      <c r="E22" s="72"/>
      <c r="F22" s="72"/>
      <c r="G22" s="72"/>
      <c r="H22" s="72"/>
    </row>
    <row r="23" spans="1:16384" ht="2.4500000000000002" customHeight="1" x14ac:dyDescent="0.4">
      <c r="A23" s="73"/>
      <c r="B23" s="73"/>
      <c r="C23" s="73"/>
      <c r="D23" s="61"/>
      <c r="E23" s="61"/>
      <c r="F23" s="61"/>
      <c r="G23" s="61"/>
      <c r="H23" s="61"/>
    </row>
    <row r="24" spans="1:16384" ht="14.15" customHeight="1" x14ac:dyDescent="0.4">
      <c r="A24" s="332" t="s">
        <v>117</v>
      </c>
      <c r="B24" s="74"/>
      <c r="C24" s="55"/>
      <c r="D24" s="75"/>
      <c r="E24" s="75"/>
      <c r="F24" s="75"/>
      <c r="G24" s="75"/>
      <c r="H24" s="75"/>
    </row>
    <row r="25" spans="1:16384" s="79" customFormat="1" ht="3" customHeight="1" x14ac:dyDescent="0.4">
      <c r="A25" s="76"/>
      <c r="B25" s="76"/>
      <c r="C25" s="77"/>
      <c r="D25" s="78"/>
      <c r="E25" s="78"/>
      <c r="F25" s="78"/>
      <c r="G25" s="78"/>
      <c r="H25" s="78"/>
    </row>
    <row r="26" spans="1:16384" ht="14.5" customHeight="1" x14ac:dyDescent="0.4">
      <c r="A26" s="80"/>
      <c r="B26" s="526"/>
      <c r="C26" s="526"/>
      <c r="D26" s="526"/>
      <c r="E26" s="526"/>
      <c r="F26" s="526"/>
      <c r="G26" s="526" t="s">
        <v>110</v>
      </c>
      <c r="H26" s="526"/>
      <c r="N26" s="52" t="s">
        <v>9</v>
      </c>
      <c r="O26" s="52" t="s">
        <v>10</v>
      </c>
    </row>
    <row r="27" spans="1:16384" ht="15.05" customHeight="1" x14ac:dyDescent="0.4">
      <c r="A27" s="235" t="s">
        <v>22</v>
      </c>
      <c r="B27" s="81"/>
      <c r="C27" s="81"/>
      <c r="D27" s="81"/>
      <c r="E27" s="515" t="s">
        <v>355</v>
      </c>
      <c r="F27" s="515"/>
      <c r="G27" s="511">
        <v>-1</v>
      </c>
      <c r="H27" s="511"/>
      <c r="N27" s="26" t="s">
        <v>11</v>
      </c>
      <c r="O27" s="26">
        <v>-1</v>
      </c>
    </row>
    <row r="28" spans="1:16384" ht="15.05" customHeight="1" x14ac:dyDescent="0.4">
      <c r="A28" s="234" t="s">
        <v>23</v>
      </c>
      <c r="B28" s="82"/>
      <c r="C28" s="82"/>
      <c r="D28" s="82"/>
      <c r="E28" s="565">
        <v>0</v>
      </c>
      <c r="F28" s="565"/>
      <c r="G28" s="510">
        <v>0</v>
      </c>
      <c r="H28" s="510"/>
      <c r="N28" s="26" t="s">
        <v>12</v>
      </c>
      <c r="O28" s="26">
        <v>5</v>
      </c>
    </row>
    <row r="29" spans="1:16384" ht="15.05" customHeight="1" x14ac:dyDescent="0.4">
      <c r="A29" s="83" t="s">
        <v>13</v>
      </c>
      <c r="B29" s="84"/>
      <c r="C29" s="84"/>
      <c r="D29" s="84"/>
      <c r="E29" s="562">
        <v>3</v>
      </c>
      <c r="F29" s="562"/>
      <c r="G29" s="511">
        <v>3</v>
      </c>
      <c r="H29" s="511"/>
      <c r="N29" s="53">
        <v>0</v>
      </c>
      <c r="O29" s="26">
        <v>0</v>
      </c>
    </row>
    <row r="30" spans="1:16384" ht="15.05" customHeight="1" x14ac:dyDescent="0.4">
      <c r="A30" s="234" t="s">
        <v>24</v>
      </c>
      <c r="B30" s="85"/>
      <c r="C30" s="85"/>
      <c r="D30" s="85"/>
      <c r="E30" s="566">
        <v>5</v>
      </c>
      <c r="F30" s="566"/>
      <c r="G30" s="510">
        <v>5</v>
      </c>
      <c r="H30" s="510"/>
      <c r="N30" s="53">
        <v>3</v>
      </c>
      <c r="O30" s="26">
        <v>3</v>
      </c>
    </row>
    <row r="31" spans="1:16384" ht="21" customHeight="1" x14ac:dyDescent="0.4">
      <c r="A31" s="564" t="s">
        <v>498</v>
      </c>
      <c r="B31" s="568"/>
      <c r="C31" s="568"/>
      <c r="D31" s="568"/>
      <c r="E31" s="568"/>
      <c r="F31" s="568"/>
      <c r="G31" s="568"/>
      <c r="H31" s="568"/>
      <c r="I31" s="253"/>
      <c r="J31" s="253"/>
      <c r="K31" s="253"/>
      <c r="L31" s="253"/>
      <c r="M31" s="253"/>
      <c r="N31" s="53">
        <v>5</v>
      </c>
      <c r="O31" s="26">
        <v>5</v>
      </c>
      <c r="P31" s="253"/>
      <c r="Q31" s="567"/>
      <c r="R31" s="567"/>
      <c r="S31" s="567"/>
      <c r="T31" s="567"/>
      <c r="U31" s="567"/>
      <c r="V31" s="567"/>
      <c r="W31" s="567"/>
      <c r="X31" s="567"/>
      <c r="Y31" s="567"/>
      <c r="Z31" s="567"/>
      <c r="AA31" s="567"/>
      <c r="AB31" s="567"/>
      <c r="AC31" s="567"/>
      <c r="AD31" s="567"/>
      <c r="AE31" s="567"/>
      <c r="AF31" s="567"/>
      <c r="AG31" s="567"/>
      <c r="AH31" s="567"/>
      <c r="AI31" s="567"/>
      <c r="AJ31" s="567"/>
      <c r="AK31" s="567"/>
      <c r="AL31" s="567"/>
      <c r="AM31" s="567"/>
      <c r="AN31" s="567"/>
      <c r="AO31" s="567"/>
      <c r="AP31" s="567"/>
      <c r="AQ31" s="567"/>
      <c r="AR31" s="567"/>
      <c r="AS31" s="567"/>
      <c r="AT31" s="567"/>
      <c r="AU31" s="567"/>
      <c r="AV31" s="567"/>
      <c r="AW31" s="567"/>
      <c r="AX31" s="567"/>
      <c r="AY31" s="567"/>
      <c r="AZ31" s="567"/>
      <c r="BA31" s="567"/>
      <c r="BB31" s="567"/>
      <c r="BC31" s="567"/>
      <c r="BD31" s="567"/>
      <c r="BE31" s="567"/>
      <c r="BF31" s="567"/>
      <c r="BG31" s="567"/>
      <c r="BH31" s="567"/>
      <c r="BI31" s="567"/>
      <c r="BJ31" s="567"/>
      <c r="BK31" s="567"/>
      <c r="BL31" s="567"/>
      <c r="BM31" s="567"/>
      <c r="BN31" s="567"/>
      <c r="BO31" s="567"/>
      <c r="BP31" s="567"/>
      <c r="BQ31" s="567"/>
      <c r="BR31" s="567"/>
      <c r="BS31" s="567"/>
      <c r="BT31" s="567"/>
      <c r="BU31" s="567"/>
      <c r="BV31" s="567"/>
      <c r="BW31" s="567"/>
      <c r="BX31" s="567"/>
      <c r="BY31" s="567"/>
      <c r="BZ31" s="567"/>
      <c r="CA31" s="567"/>
      <c r="CB31" s="567"/>
      <c r="CC31" s="567"/>
      <c r="CD31" s="567"/>
      <c r="CE31" s="567"/>
      <c r="CF31" s="567"/>
      <c r="CG31" s="567"/>
      <c r="CH31" s="567"/>
      <c r="CI31" s="567"/>
      <c r="CJ31" s="567"/>
      <c r="CK31" s="567"/>
      <c r="CL31" s="567"/>
      <c r="CM31" s="567"/>
      <c r="CN31" s="567"/>
      <c r="CO31" s="567"/>
      <c r="CP31" s="567"/>
      <c r="CQ31" s="567"/>
      <c r="CR31" s="567"/>
      <c r="CS31" s="567"/>
      <c r="CT31" s="567"/>
      <c r="CU31" s="567"/>
      <c r="CV31" s="567"/>
      <c r="CW31" s="567"/>
      <c r="CX31" s="567"/>
      <c r="CY31" s="567"/>
      <c r="CZ31" s="567"/>
      <c r="DA31" s="567"/>
      <c r="DB31" s="567"/>
      <c r="DC31" s="567"/>
      <c r="DD31" s="567"/>
      <c r="DE31" s="567"/>
      <c r="DF31" s="567"/>
      <c r="DG31" s="567"/>
      <c r="DH31" s="567"/>
      <c r="DI31" s="567"/>
      <c r="DJ31" s="567"/>
      <c r="DK31" s="567"/>
      <c r="DL31" s="567"/>
      <c r="DM31" s="567"/>
      <c r="DN31" s="567"/>
      <c r="DO31" s="567"/>
      <c r="DP31" s="567"/>
      <c r="DQ31" s="567"/>
      <c r="DR31" s="567"/>
      <c r="DS31" s="567"/>
      <c r="DT31" s="567"/>
      <c r="DU31" s="567"/>
      <c r="DV31" s="567"/>
      <c r="DW31" s="567"/>
      <c r="DX31" s="567"/>
      <c r="DY31" s="567"/>
      <c r="DZ31" s="567"/>
      <c r="EA31" s="567"/>
      <c r="EB31" s="567"/>
      <c r="EC31" s="567"/>
      <c r="ED31" s="567"/>
      <c r="EE31" s="567"/>
      <c r="EF31" s="567"/>
      <c r="EG31" s="567"/>
      <c r="EH31" s="567"/>
      <c r="EI31" s="567"/>
      <c r="EJ31" s="567"/>
      <c r="EK31" s="567"/>
      <c r="EL31" s="567"/>
      <c r="EM31" s="567"/>
      <c r="EN31" s="567"/>
      <c r="EO31" s="567"/>
      <c r="EP31" s="567"/>
      <c r="EQ31" s="567"/>
      <c r="ER31" s="567"/>
      <c r="ES31" s="567"/>
      <c r="ET31" s="567"/>
      <c r="EU31" s="567"/>
      <c r="EV31" s="567"/>
      <c r="EW31" s="567"/>
      <c r="EX31" s="567"/>
      <c r="EY31" s="567"/>
      <c r="EZ31" s="567"/>
      <c r="FA31" s="567"/>
      <c r="FB31" s="567"/>
      <c r="FC31" s="567"/>
      <c r="FD31" s="567"/>
      <c r="FE31" s="567"/>
      <c r="FF31" s="567"/>
      <c r="FG31" s="567"/>
      <c r="FH31" s="567"/>
      <c r="FI31" s="567"/>
      <c r="FJ31" s="567"/>
      <c r="FK31" s="567"/>
      <c r="FL31" s="567"/>
      <c r="FM31" s="567"/>
      <c r="FN31" s="567"/>
      <c r="FO31" s="567"/>
      <c r="FP31" s="567"/>
      <c r="FQ31" s="567"/>
      <c r="FR31" s="567"/>
      <c r="FS31" s="567"/>
      <c r="FT31" s="567"/>
      <c r="FU31" s="567"/>
      <c r="FV31" s="567"/>
      <c r="FW31" s="567"/>
      <c r="FX31" s="567"/>
      <c r="FY31" s="567"/>
      <c r="FZ31" s="567"/>
      <c r="GA31" s="567"/>
      <c r="GB31" s="567"/>
      <c r="GC31" s="567"/>
      <c r="GD31" s="567"/>
      <c r="GE31" s="567"/>
      <c r="GF31" s="567"/>
      <c r="GG31" s="567"/>
      <c r="GH31" s="567"/>
      <c r="GI31" s="567"/>
      <c r="GJ31" s="567"/>
      <c r="GK31" s="567"/>
      <c r="GL31" s="567"/>
      <c r="GM31" s="567"/>
      <c r="GN31" s="567"/>
      <c r="GO31" s="567"/>
      <c r="GP31" s="567"/>
      <c r="GQ31" s="567"/>
      <c r="GR31" s="567"/>
      <c r="GS31" s="567"/>
      <c r="GT31" s="567"/>
      <c r="GU31" s="567"/>
      <c r="GV31" s="567"/>
      <c r="GW31" s="567"/>
      <c r="GX31" s="567"/>
      <c r="GY31" s="567"/>
      <c r="GZ31" s="567"/>
      <c r="HA31" s="567"/>
      <c r="HB31" s="567"/>
      <c r="HC31" s="567"/>
      <c r="HD31" s="567"/>
      <c r="HE31" s="567"/>
      <c r="HF31" s="567"/>
      <c r="HG31" s="567"/>
      <c r="HH31" s="567"/>
      <c r="HI31" s="567"/>
      <c r="HJ31" s="567"/>
      <c r="HK31" s="567"/>
      <c r="HL31" s="567"/>
      <c r="HM31" s="567"/>
      <c r="HN31" s="567"/>
      <c r="HO31" s="567"/>
      <c r="HP31" s="567"/>
      <c r="HQ31" s="567"/>
      <c r="HR31" s="567"/>
      <c r="HS31" s="567"/>
      <c r="HT31" s="567"/>
      <c r="HU31" s="567"/>
      <c r="HV31" s="567"/>
      <c r="HW31" s="567"/>
      <c r="HX31" s="567"/>
      <c r="HY31" s="567"/>
      <c r="HZ31" s="567"/>
      <c r="IA31" s="567"/>
      <c r="IB31" s="567"/>
      <c r="IC31" s="567"/>
      <c r="ID31" s="567"/>
      <c r="IE31" s="567"/>
      <c r="IF31" s="567"/>
      <c r="IG31" s="567"/>
      <c r="IH31" s="567"/>
      <c r="II31" s="567"/>
      <c r="IJ31" s="567"/>
      <c r="IK31" s="567"/>
      <c r="IL31" s="567"/>
      <c r="IM31" s="567"/>
      <c r="IN31" s="567"/>
      <c r="IO31" s="567"/>
      <c r="IP31" s="567"/>
      <c r="IQ31" s="567"/>
      <c r="IR31" s="567"/>
      <c r="IS31" s="567"/>
      <c r="IT31" s="567"/>
      <c r="IU31" s="567"/>
      <c r="IV31" s="567"/>
      <c r="IW31" s="567"/>
      <c r="IX31" s="567"/>
      <c r="IY31" s="567"/>
      <c r="IZ31" s="567"/>
      <c r="JA31" s="567"/>
      <c r="JB31" s="567"/>
      <c r="JC31" s="567"/>
      <c r="JD31" s="567"/>
      <c r="JE31" s="567"/>
      <c r="JF31" s="567"/>
      <c r="JG31" s="567"/>
      <c r="JH31" s="567"/>
      <c r="JI31" s="567"/>
      <c r="JJ31" s="567"/>
      <c r="JK31" s="567"/>
      <c r="JL31" s="567"/>
      <c r="JM31" s="567"/>
      <c r="JN31" s="567"/>
      <c r="JO31" s="567"/>
      <c r="JP31" s="567"/>
      <c r="JQ31" s="567"/>
      <c r="JR31" s="567"/>
      <c r="JS31" s="567"/>
      <c r="JT31" s="567"/>
      <c r="JU31" s="567"/>
      <c r="JV31" s="567"/>
      <c r="JW31" s="567"/>
      <c r="JX31" s="567"/>
      <c r="JY31" s="567"/>
      <c r="JZ31" s="567"/>
      <c r="KA31" s="567"/>
      <c r="KB31" s="567"/>
      <c r="KC31" s="567"/>
      <c r="KD31" s="567"/>
      <c r="KE31" s="567"/>
      <c r="KF31" s="567"/>
      <c r="KG31" s="567"/>
      <c r="KH31" s="567"/>
      <c r="KI31" s="567"/>
      <c r="KJ31" s="567"/>
      <c r="KK31" s="567"/>
      <c r="KL31" s="567"/>
      <c r="KM31" s="567"/>
      <c r="KN31" s="567"/>
      <c r="KO31" s="567"/>
      <c r="KP31" s="567"/>
      <c r="KQ31" s="567"/>
      <c r="KR31" s="567"/>
      <c r="KS31" s="567"/>
      <c r="KT31" s="567"/>
      <c r="KU31" s="567"/>
      <c r="KV31" s="567"/>
      <c r="KW31" s="567"/>
      <c r="KX31" s="567"/>
      <c r="KY31" s="567"/>
      <c r="KZ31" s="567"/>
      <c r="LA31" s="567"/>
      <c r="LB31" s="567"/>
      <c r="LC31" s="567"/>
      <c r="LD31" s="567"/>
      <c r="LE31" s="567"/>
      <c r="LF31" s="567"/>
      <c r="LG31" s="567"/>
      <c r="LH31" s="567"/>
      <c r="LI31" s="567"/>
      <c r="LJ31" s="567"/>
      <c r="LK31" s="567"/>
      <c r="LL31" s="567"/>
      <c r="LM31" s="567"/>
      <c r="LN31" s="567"/>
      <c r="LO31" s="567"/>
      <c r="LP31" s="567"/>
      <c r="LQ31" s="567"/>
      <c r="LR31" s="567"/>
      <c r="LS31" s="567"/>
      <c r="LT31" s="567"/>
      <c r="LU31" s="567"/>
      <c r="LV31" s="567"/>
      <c r="LW31" s="567"/>
      <c r="LX31" s="567"/>
      <c r="LY31" s="567"/>
      <c r="LZ31" s="567"/>
      <c r="MA31" s="567"/>
      <c r="MB31" s="567"/>
      <c r="MC31" s="567"/>
      <c r="MD31" s="567"/>
      <c r="ME31" s="567"/>
      <c r="MF31" s="567"/>
      <c r="MG31" s="567"/>
      <c r="MH31" s="567"/>
      <c r="MI31" s="567"/>
      <c r="MJ31" s="567"/>
      <c r="MK31" s="567"/>
      <c r="ML31" s="567"/>
      <c r="MM31" s="567"/>
      <c r="MN31" s="567"/>
      <c r="MO31" s="567"/>
      <c r="MP31" s="567"/>
      <c r="MQ31" s="567"/>
      <c r="MR31" s="567"/>
      <c r="MS31" s="567"/>
      <c r="MT31" s="567"/>
      <c r="MU31" s="567"/>
      <c r="MV31" s="567"/>
      <c r="MW31" s="567"/>
      <c r="MX31" s="567"/>
      <c r="MY31" s="567"/>
      <c r="MZ31" s="567"/>
      <c r="NA31" s="567"/>
      <c r="NB31" s="567"/>
      <c r="NC31" s="567"/>
      <c r="ND31" s="567"/>
      <c r="NE31" s="567"/>
      <c r="NF31" s="567"/>
      <c r="NG31" s="567"/>
      <c r="NH31" s="567"/>
      <c r="NI31" s="567"/>
      <c r="NJ31" s="567"/>
      <c r="NK31" s="567"/>
      <c r="NL31" s="567"/>
      <c r="NM31" s="567"/>
      <c r="NN31" s="567"/>
      <c r="NO31" s="567"/>
      <c r="NP31" s="567"/>
      <c r="NQ31" s="567"/>
      <c r="NR31" s="567"/>
      <c r="NS31" s="567"/>
      <c r="NT31" s="567"/>
      <c r="NU31" s="567"/>
      <c r="NV31" s="567"/>
      <c r="NW31" s="567"/>
      <c r="NX31" s="567"/>
      <c r="NY31" s="567"/>
      <c r="NZ31" s="567"/>
      <c r="OA31" s="567"/>
      <c r="OB31" s="567"/>
      <c r="OC31" s="567"/>
      <c r="OD31" s="567"/>
      <c r="OE31" s="567"/>
      <c r="OF31" s="567"/>
      <c r="OG31" s="567"/>
      <c r="OH31" s="567"/>
      <c r="OI31" s="567"/>
      <c r="OJ31" s="567"/>
      <c r="OK31" s="567"/>
      <c r="OL31" s="567"/>
      <c r="OM31" s="567"/>
      <c r="ON31" s="567"/>
      <c r="OO31" s="567"/>
      <c r="OP31" s="567"/>
      <c r="OQ31" s="567"/>
      <c r="OR31" s="567"/>
      <c r="OS31" s="567"/>
      <c r="OT31" s="567"/>
      <c r="OU31" s="567"/>
      <c r="OV31" s="567"/>
      <c r="OW31" s="567"/>
      <c r="OX31" s="567"/>
      <c r="OY31" s="567"/>
      <c r="OZ31" s="567"/>
      <c r="PA31" s="567"/>
      <c r="PB31" s="567"/>
      <c r="PC31" s="567"/>
      <c r="PD31" s="567"/>
      <c r="PE31" s="567"/>
      <c r="PF31" s="567"/>
      <c r="PG31" s="567"/>
      <c r="PH31" s="567"/>
      <c r="PI31" s="567"/>
      <c r="PJ31" s="567"/>
      <c r="PK31" s="567"/>
      <c r="PL31" s="567"/>
      <c r="PM31" s="567"/>
      <c r="PN31" s="567"/>
      <c r="PO31" s="567"/>
      <c r="PP31" s="567"/>
      <c r="PQ31" s="567"/>
      <c r="PR31" s="567"/>
      <c r="PS31" s="567"/>
      <c r="PT31" s="567"/>
      <c r="PU31" s="567"/>
      <c r="PV31" s="567"/>
      <c r="PW31" s="567"/>
      <c r="PX31" s="567"/>
      <c r="PY31" s="567"/>
      <c r="PZ31" s="567"/>
      <c r="QA31" s="567"/>
      <c r="QB31" s="567"/>
      <c r="QC31" s="567"/>
      <c r="QD31" s="567"/>
      <c r="QE31" s="567"/>
      <c r="QF31" s="567"/>
      <c r="QG31" s="567"/>
      <c r="QH31" s="567"/>
      <c r="QI31" s="567"/>
      <c r="QJ31" s="567"/>
      <c r="QK31" s="567"/>
      <c r="QL31" s="567"/>
      <c r="QM31" s="567"/>
      <c r="QN31" s="567"/>
      <c r="QO31" s="567"/>
      <c r="QP31" s="567"/>
      <c r="QQ31" s="567"/>
      <c r="QR31" s="567"/>
      <c r="QS31" s="567"/>
      <c r="QT31" s="567"/>
      <c r="QU31" s="567"/>
      <c r="QV31" s="567"/>
      <c r="QW31" s="567"/>
      <c r="QX31" s="567"/>
      <c r="QY31" s="567"/>
      <c r="QZ31" s="567"/>
      <c r="RA31" s="567"/>
      <c r="RB31" s="567"/>
      <c r="RC31" s="567"/>
      <c r="RD31" s="567"/>
      <c r="RE31" s="567"/>
      <c r="RF31" s="567"/>
      <c r="RG31" s="567"/>
      <c r="RH31" s="567"/>
      <c r="RI31" s="567"/>
      <c r="RJ31" s="567"/>
      <c r="RK31" s="567"/>
      <c r="RL31" s="567"/>
      <c r="RM31" s="567"/>
      <c r="RN31" s="567"/>
      <c r="RO31" s="567"/>
      <c r="RP31" s="567"/>
      <c r="RQ31" s="567"/>
      <c r="RR31" s="567"/>
      <c r="RS31" s="567"/>
      <c r="RT31" s="567"/>
      <c r="RU31" s="567"/>
      <c r="RV31" s="567"/>
      <c r="RW31" s="567"/>
      <c r="RX31" s="567"/>
      <c r="RY31" s="567"/>
      <c r="RZ31" s="567"/>
      <c r="SA31" s="567"/>
      <c r="SB31" s="567"/>
      <c r="SC31" s="567"/>
      <c r="SD31" s="567"/>
      <c r="SE31" s="567"/>
      <c r="SF31" s="567"/>
      <c r="SG31" s="567"/>
      <c r="SH31" s="567"/>
      <c r="SI31" s="567"/>
      <c r="SJ31" s="567"/>
      <c r="SK31" s="567"/>
      <c r="SL31" s="567"/>
      <c r="SM31" s="567"/>
      <c r="SN31" s="567"/>
      <c r="SO31" s="567"/>
      <c r="SP31" s="567"/>
      <c r="SQ31" s="567"/>
      <c r="SR31" s="567"/>
      <c r="SS31" s="567"/>
      <c r="ST31" s="567"/>
      <c r="SU31" s="567"/>
      <c r="SV31" s="567"/>
      <c r="SW31" s="567"/>
      <c r="SX31" s="567"/>
      <c r="SY31" s="567"/>
      <c r="SZ31" s="567"/>
      <c r="TA31" s="567"/>
      <c r="TB31" s="567"/>
      <c r="TC31" s="567"/>
      <c r="TD31" s="567"/>
      <c r="TE31" s="567"/>
      <c r="TF31" s="567"/>
      <c r="TG31" s="567"/>
      <c r="TH31" s="567"/>
      <c r="TI31" s="567"/>
      <c r="TJ31" s="567"/>
      <c r="TK31" s="567"/>
      <c r="TL31" s="567"/>
      <c r="TM31" s="567"/>
      <c r="TN31" s="567"/>
      <c r="TO31" s="567"/>
      <c r="TP31" s="567"/>
      <c r="TQ31" s="567"/>
      <c r="TR31" s="567"/>
      <c r="TS31" s="567"/>
      <c r="TT31" s="567"/>
      <c r="TU31" s="567"/>
      <c r="TV31" s="567"/>
      <c r="TW31" s="567"/>
      <c r="TX31" s="567"/>
      <c r="TY31" s="567"/>
      <c r="TZ31" s="567"/>
      <c r="UA31" s="567"/>
      <c r="UB31" s="567"/>
      <c r="UC31" s="567"/>
      <c r="UD31" s="567"/>
      <c r="UE31" s="567"/>
      <c r="UF31" s="567"/>
      <c r="UG31" s="567"/>
      <c r="UH31" s="567"/>
      <c r="UI31" s="567"/>
      <c r="UJ31" s="567"/>
      <c r="UK31" s="567"/>
      <c r="UL31" s="567"/>
      <c r="UM31" s="567"/>
      <c r="UN31" s="567"/>
      <c r="UO31" s="567"/>
      <c r="UP31" s="567"/>
      <c r="UQ31" s="567"/>
      <c r="UR31" s="567"/>
      <c r="US31" s="567"/>
      <c r="UT31" s="567"/>
      <c r="UU31" s="567"/>
      <c r="UV31" s="567"/>
      <c r="UW31" s="567"/>
      <c r="UX31" s="567"/>
      <c r="UY31" s="567"/>
      <c r="UZ31" s="567"/>
      <c r="VA31" s="567"/>
      <c r="VB31" s="567"/>
      <c r="VC31" s="567"/>
      <c r="VD31" s="567"/>
      <c r="VE31" s="567"/>
      <c r="VF31" s="567"/>
      <c r="VG31" s="567"/>
      <c r="VH31" s="567"/>
      <c r="VI31" s="567"/>
      <c r="VJ31" s="567"/>
      <c r="VK31" s="567"/>
      <c r="VL31" s="567"/>
      <c r="VM31" s="567"/>
      <c r="VN31" s="567"/>
      <c r="VO31" s="567"/>
      <c r="VP31" s="567"/>
      <c r="VQ31" s="567"/>
      <c r="VR31" s="567"/>
      <c r="VS31" s="567"/>
      <c r="VT31" s="567"/>
      <c r="VU31" s="567"/>
      <c r="VV31" s="567"/>
      <c r="VW31" s="567"/>
      <c r="VX31" s="567"/>
      <c r="VY31" s="567"/>
      <c r="VZ31" s="567"/>
      <c r="WA31" s="567"/>
      <c r="WB31" s="567"/>
      <c r="WC31" s="567"/>
      <c r="WD31" s="567"/>
      <c r="WE31" s="567"/>
      <c r="WF31" s="567"/>
      <c r="WG31" s="567"/>
      <c r="WH31" s="567"/>
      <c r="WI31" s="567"/>
      <c r="WJ31" s="567"/>
      <c r="WK31" s="567"/>
      <c r="WL31" s="567"/>
      <c r="WM31" s="567"/>
      <c r="WN31" s="567"/>
      <c r="WO31" s="567"/>
      <c r="WP31" s="567"/>
      <c r="WQ31" s="567"/>
      <c r="WR31" s="567"/>
      <c r="WS31" s="567"/>
      <c r="WT31" s="567"/>
      <c r="WU31" s="567"/>
      <c r="WV31" s="567"/>
      <c r="WW31" s="567"/>
      <c r="WX31" s="567"/>
      <c r="WY31" s="567"/>
      <c r="WZ31" s="567"/>
      <c r="XA31" s="567"/>
      <c r="XB31" s="567"/>
      <c r="XC31" s="567"/>
      <c r="XD31" s="567"/>
      <c r="XE31" s="567"/>
      <c r="XF31" s="567"/>
      <c r="XG31" s="567"/>
      <c r="XH31" s="567"/>
      <c r="XI31" s="567"/>
      <c r="XJ31" s="567"/>
      <c r="XK31" s="567"/>
      <c r="XL31" s="567"/>
      <c r="XM31" s="567"/>
      <c r="XN31" s="567"/>
      <c r="XO31" s="567"/>
      <c r="XP31" s="567"/>
      <c r="XQ31" s="567"/>
      <c r="XR31" s="567"/>
      <c r="XS31" s="567"/>
      <c r="XT31" s="567"/>
      <c r="XU31" s="567"/>
      <c r="XV31" s="567"/>
      <c r="XW31" s="567"/>
      <c r="XX31" s="567"/>
      <c r="XY31" s="567"/>
      <c r="XZ31" s="567"/>
      <c r="YA31" s="567"/>
      <c r="YB31" s="567"/>
      <c r="YC31" s="567"/>
      <c r="YD31" s="567"/>
      <c r="YE31" s="567"/>
      <c r="YF31" s="567"/>
      <c r="YG31" s="567"/>
      <c r="YH31" s="567"/>
      <c r="YI31" s="567"/>
      <c r="YJ31" s="567"/>
      <c r="YK31" s="567"/>
      <c r="YL31" s="567"/>
      <c r="YM31" s="567"/>
      <c r="YN31" s="567"/>
      <c r="YO31" s="567"/>
      <c r="YP31" s="567"/>
      <c r="YQ31" s="567"/>
      <c r="YR31" s="567"/>
      <c r="YS31" s="567"/>
      <c r="YT31" s="567"/>
      <c r="YU31" s="567"/>
      <c r="YV31" s="567"/>
      <c r="YW31" s="567"/>
      <c r="YX31" s="567"/>
      <c r="YY31" s="567"/>
      <c r="YZ31" s="567"/>
      <c r="ZA31" s="567"/>
      <c r="ZB31" s="567"/>
      <c r="ZC31" s="567"/>
      <c r="ZD31" s="567"/>
      <c r="ZE31" s="567"/>
      <c r="ZF31" s="567"/>
      <c r="ZG31" s="567"/>
      <c r="ZH31" s="567"/>
      <c r="ZI31" s="567"/>
      <c r="ZJ31" s="567"/>
      <c r="ZK31" s="567"/>
      <c r="ZL31" s="567"/>
      <c r="ZM31" s="567"/>
      <c r="ZN31" s="567"/>
      <c r="ZO31" s="567"/>
      <c r="ZP31" s="567"/>
      <c r="ZQ31" s="567"/>
      <c r="ZR31" s="567"/>
      <c r="ZS31" s="567"/>
      <c r="ZT31" s="567"/>
      <c r="ZU31" s="567"/>
      <c r="ZV31" s="567"/>
      <c r="ZW31" s="567"/>
      <c r="ZX31" s="567"/>
      <c r="ZY31" s="567"/>
      <c r="ZZ31" s="567"/>
      <c r="AAA31" s="567"/>
      <c r="AAB31" s="567"/>
      <c r="AAC31" s="567"/>
      <c r="AAD31" s="567"/>
      <c r="AAE31" s="567"/>
      <c r="AAF31" s="567"/>
      <c r="AAG31" s="567"/>
      <c r="AAH31" s="567"/>
      <c r="AAI31" s="567"/>
      <c r="AAJ31" s="567"/>
      <c r="AAK31" s="567"/>
      <c r="AAL31" s="567"/>
      <c r="AAM31" s="567"/>
      <c r="AAN31" s="567"/>
      <c r="AAO31" s="567"/>
      <c r="AAP31" s="567"/>
      <c r="AAQ31" s="567"/>
      <c r="AAR31" s="567"/>
      <c r="AAS31" s="567"/>
      <c r="AAT31" s="567"/>
      <c r="AAU31" s="567"/>
      <c r="AAV31" s="567"/>
      <c r="AAW31" s="567"/>
      <c r="AAX31" s="567"/>
      <c r="AAY31" s="567"/>
      <c r="AAZ31" s="567"/>
      <c r="ABA31" s="567"/>
      <c r="ABB31" s="567"/>
      <c r="ABC31" s="567"/>
      <c r="ABD31" s="567"/>
      <c r="ABE31" s="567"/>
      <c r="ABF31" s="567"/>
      <c r="ABG31" s="567"/>
      <c r="ABH31" s="567"/>
      <c r="ABI31" s="567"/>
      <c r="ABJ31" s="567"/>
      <c r="ABK31" s="567"/>
      <c r="ABL31" s="567"/>
      <c r="ABM31" s="567"/>
      <c r="ABN31" s="567"/>
      <c r="ABO31" s="567"/>
      <c r="ABP31" s="567"/>
      <c r="ABQ31" s="567"/>
      <c r="ABR31" s="567"/>
      <c r="ABS31" s="567"/>
      <c r="ABT31" s="567"/>
      <c r="ABU31" s="567"/>
      <c r="ABV31" s="567"/>
      <c r="ABW31" s="567"/>
      <c r="ABX31" s="567"/>
      <c r="ABY31" s="567"/>
      <c r="ABZ31" s="567"/>
      <c r="ACA31" s="567"/>
      <c r="ACB31" s="567"/>
      <c r="ACC31" s="567"/>
      <c r="ACD31" s="567"/>
      <c r="ACE31" s="567"/>
      <c r="ACF31" s="567"/>
      <c r="ACG31" s="567"/>
      <c r="ACH31" s="567"/>
      <c r="ACI31" s="567"/>
      <c r="ACJ31" s="567"/>
      <c r="ACK31" s="567"/>
      <c r="ACL31" s="567"/>
      <c r="ACM31" s="567"/>
      <c r="ACN31" s="567"/>
      <c r="ACO31" s="567"/>
      <c r="ACP31" s="567"/>
      <c r="ACQ31" s="567"/>
      <c r="ACR31" s="567"/>
      <c r="ACS31" s="567"/>
      <c r="ACT31" s="567"/>
      <c r="ACU31" s="567"/>
      <c r="ACV31" s="567"/>
      <c r="ACW31" s="567"/>
      <c r="ACX31" s="567"/>
      <c r="ACY31" s="567"/>
      <c r="ACZ31" s="567"/>
      <c r="ADA31" s="567"/>
      <c r="ADB31" s="567"/>
      <c r="ADC31" s="567"/>
      <c r="ADD31" s="567"/>
      <c r="ADE31" s="567"/>
      <c r="ADF31" s="567"/>
      <c r="ADG31" s="567"/>
      <c r="ADH31" s="567"/>
      <c r="ADI31" s="567"/>
      <c r="ADJ31" s="567"/>
      <c r="ADK31" s="567"/>
      <c r="ADL31" s="567"/>
      <c r="ADM31" s="567"/>
      <c r="ADN31" s="567"/>
      <c r="ADO31" s="567"/>
      <c r="ADP31" s="567"/>
      <c r="ADQ31" s="567"/>
      <c r="ADR31" s="567"/>
      <c r="ADS31" s="567"/>
      <c r="ADT31" s="567"/>
      <c r="ADU31" s="567"/>
      <c r="ADV31" s="567"/>
      <c r="ADW31" s="567"/>
      <c r="ADX31" s="567"/>
      <c r="ADY31" s="567"/>
      <c r="ADZ31" s="567"/>
      <c r="AEA31" s="567"/>
      <c r="AEB31" s="567"/>
      <c r="AEC31" s="567"/>
      <c r="AED31" s="567"/>
      <c r="AEE31" s="567"/>
      <c r="AEF31" s="567"/>
      <c r="AEG31" s="567"/>
      <c r="AEH31" s="567"/>
      <c r="AEI31" s="567"/>
      <c r="AEJ31" s="567"/>
      <c r="AEK31" s="567"/>
      <c r="AEL31" s="567"/>
      <c r="AEM31" s="567"/>
      <c r="AEN31" s="567"/>
      <c r="AEO31" s="567"/>
      <c r="AEP31" s="567"/>
      <c r="AEQ31" s="567"/>
      <c r="AER31" s="567"/>
      <c r="AES31" s="567"/>
      <c r="AET31" s="567"/>
      <c r="AEU31" s="567"/>
      <c r="AEV31" s="567"/>
      <c r="AEW31" s="567"/>
      <c r="AEX31" s="567"/>
      <c r="AEY31" s="567"/>
      <c r="AEZ31" s="567"/>
      <c r="AFA31" s="567"/>
      <c r="AFB31" s="567"/>
      <c r="AFC31" s="567"/>
      <c r="AFD31" s="567"/>
      <c r="AFE31" s="567"/>
      <c r="AFF31" s="567"/>
      <c r="AFG31" s="567"/>
      <c r="AFH31" s="567"/>
      <c r="AFI31" s="567"/>
      <c r="AFJ31" s="567"/>
      <c r="AFK31" s="567"/>
      <c r="AFL31" s="567"/>
      <c r="AFM31" s="567"/>
      <c r="AFN31" s="567"/>
      <c r="AFO31" s="567"/>
      <c r="AFP31" s="567"/>
      <c r="AFQ31" s="567"/>
      <c r="AFR31" s="567"/>
      <c r="AFS31" s="567"/>
      <c r="AFT31" s="567"/>
      <c r="AFU31" s="567"/>
      <c r="AFV31" s="567"/>
      <c r="AFW31" s="567"/>
      <c r="AFX31" s="567"/>
      <c r="AFY31" s="567"/>
      <c r="AFZ31" s="567"/>
      <c r="AGA31" s="567"/>
      <c r="AGB31" s="567"/>
      <c r="AGC31" s="567"/>
      <c r="AGD31" s="567"/>
      <c r="AGE31" s="567"/>
      <c r="AGF31" s="567"/>
      <c r="AGG31" s="567"/>
      <c r="AGH31" s="567"/>
      <c r="AGI31" s="567"/>
      <c r="AGJ31" s="567"/>
      <c r="AGK31" s="567"/>
      <c r="AGL31" s="567"/>
      <c r="AGM31" s="567"/>
      <c r="AGN31" s="567"/>
      <c r="AGO31" s="567"/>
      <c r="AGP31" s="567"/>
      <c r="AGQ31" s="567"/>
      <c r="AGR31" s="567"/>
      <c r="AGS31" s="567"/>
      <c r="AGT31" s="567"/>
      <c r="AGU31" s="567"/>
      <c r="AGV31" s="567"/>
      <c r="AGW31" s="567"/>
      <c r="AGX31" s="567"/>
      <c r="AGY31" s="567"/>
      <c r="AGZ31" s="567"/>
      <c r="AHA31" s="567"/>
      <c r="AHB31" s="567"/>
      <c r="AHC31" s="567"/>
      <c r="AHD31" s="567"/>
      <c r="AHE31" s="567"/>
      <c r="AHF31" s="567"/>
      <c r="AHG31" s="567"/>
      <c r="AHH31" s="567"/>
      <c r="AHI31" s="567"/>
      <c r="AHJ31" s="567"/>
      <c r="AHK31" s="567"/>
      <c r="AHL31" s="567"/>
      <c r="AHM31" s="567"/>
      <c r="AHN31" s="567"/>
      <c r="AHO31" s="567"/>
      <c r="AHP31" s="567"/>
      <c r="AHQ31" s="567"/>
      <c r="AHR31" s="567"/>
      <c r="AHS31" s="567"/>
      <c r="AHT31" s="567"/>
      <c r="AHU31" s="567"/>
      <c r="AHV31" s="567"/>
      <c r="AHW31" s="567"/>
      <c r="AHX31" s="567"/>
      <c r="AHY31" s="567"/>
      <c r="AHZ31" s="567"/>
      <c r="AIA31" s="567"/>
      <c r="AIB31" s="567"/>
      <c r="AIC31" s="567"/>
      <c r="AID31" s="567"/>
      <c r="AIE31" s="567"/>
      <c r="AIF31" s="567"/>
      <c r="AIG31" s="567"/>
      <c r="AIH31" s="567"/>
      <c r="AII31" s="567"/>
      <c r="AIJ31" s="567"/>
      <c r="AIK31" s="567"/>
      <c r="AIL31" s="567"/>
      <c r="AIM31" s="567"/>
      <c r="AIN31" s="567"/>
      <c r="AIO31" s="567"/>
      <c r="AIP31" s="567"/>
      <c r="AIQ31" s="567"/>
      <c r="AIR31" s="567"/>
      <c r="AIS31" s="567"/>
      <c r="AIT31" s="567"/>
      <c r="AIU31" s="567"/>
      <c r="AIV31" s="567"/>
      <c r="AIW31" s="567"/>
      <c r="AIX31" s="567"/>
      <c r="AIY31" s="567"/>
      <c r="AIZ31" s="567"/>
      <c r="AJA31" s="567"/>
      <c r="AJB31" s="567"/>
      <c r="AJC31" s="567"/>
      <c r="AJD31" s="567"/>
      <c r="AJE31" s="567"/>
      <c r="AJF31" s="567"/>
      <c r="AJG31" s="567"/>
      <c r="AJH31" s="567"/>
      <c r="AJI31" s="567"/>
      <c r="AJJ31" s="567"/>
      <c r="AJK31" s="567"/>
      <c r="AJL31" s="567"/>
      <c r="AJM31" s="567"/>
      <c r="AJN31" s="567"/>
      <c r="AJO31" s="567"/>
      <c r="AJP31" s="567"/>
      <c r="AJQ31" s="567"/>
      <c r="AJR31" s="567"/>
      <c r="AJS31" s="567"/>
      <c r="AJT31" s="567"/>
      <c r="AJU31" s="567"/>
      <c r="AJV31" s="567"/>
      <c r="AJW31" s="567"/>
      <c r="AJX31" s="567"/>
      <c r="AJY31" s="567"/>
      <c r="AJZ31" s="567"/>
      <c r="AKA31" s="567"/>
      <c r="AKB31" s="567"/>
      <c r="AKC31" s="567"/>
      <c r="AKD31" s="567"/>
      <c r="AKE31" s="567"/>
      <c r="AKF31" s="567"/>
      <c r="AKG31" s="567"/>
      <c r="AKH31" s="567"/>
      <c r="AKI31" s="567"/>
      <c r="AKJ31" s="567"/>
      <c r="AKK31" s="567"/>
      <c r="AKL31" s="567"/>
      <c r="AKM31" s="567"/>
      <c r="AKN31" s="567"/>
      <c r="AKO31" s="567"/>
      <c r="AKP31" s="567"/>
      <c r="AKQ31" s="567"/>
      <c r="AKR31" s="567"/>
      <c r="AKS31" s="567"/>
      <c r="AKT31" s="567"/>
      <c r="AKU31" s="567"/>
      <c r="AKV31" s="567"/>
      <c r="AKW31" s="567"/>
      <c r="AKX31" s="567"/>
      <c r="AKY31" s="567"/>
      <c r="AKZ31" s="567"/>
      <c r="ALA31" s="567"/>
      <c r="ALB31" s="567"/>
      <c r="ALC31" s="567"/>
      <c r="ALD31" s="567"/>
      <c r="ALE31" s="567"/>
      <c r="ALF31" s="567"/>
      <c r="ALG31" s="567"/>
      <c r="ALH31" s="567"/>
      <c r="ALI31" s="567"/>
      <c r="ALJ31" s="567"/>
      <c r="ALK31" s="567"/>
      <c r="ALL31" s="567"/>
      <c r="ALM31" s="567"/>
      <c r="ALN31" s="567"/>
      <c r="ALO31" s="567"/>
      <c r="ALP31" s="567"/>
      <c r="ALQ31" s="567"/>
      <c r="ALR31" s="567"/>
      <c r="ALS31" s="567"/>
      <c r="ALT31" s="567"/>
      <c r="ALU31" s="567"/>
      <c r="ALV31" s="567"/>
      <c r="ALW31" s="567"/>
      <c r="ALX31" s="567"/>
      <c r="ALY31" s="567"/>
      <c r="ALZ31" s="567"/>
      <c r="AMA31" s="567"/>
      <c r="AMB31" s="567"/>
      <c r="AMC31" s="567"/>
      <c r="AMD31" s="567"/>
      <c r="AME31" s="567"/>
      <c r="AMF31" s="567"/>
      <c r="AMG31" s="567"/>
      <c r="AMH31" s="567"/>
      <c r="AMI31" s="567"/>
      <c r="AMJ31" s="567"/>
      <c r="AMK31" s="567"/>
      <c r="AML31" s="567"/>
      <c r="AMM31" s="567"/>
      <c r="AMN31" s="567"/>
      <c r="AMO31" s="567"/>
      <c r="AMP31" s="567"/>
      <c r="AMQ31" s="567"/>
      <c r="AMR31" s="567"/>
      <c r="AMS31" s="567"/>
      <c r="AMT31" s="567"/>
      <c r="AMU31" s="567"/>
      <c r="AMV31" s="567"/>
      <c r="AMW31" s="567"/>
      <c r="AMX31" s="567"/>
      <c r="AMY31" s="567"/>
      <c r="AMZ31" s="567"/>
      <c r="ANA31" s="567"/>
      <c r="ANB31" s="567"/>
      <c r="ANC31" s="567"/>
      <c r="AND31" s="567"/>
      <c r="ANE31" s="567"/>
      <c r="ANF31" s="567"/>
      <c r="ANG31" s="567"/>
      <c r="ANH31" s="567"/>
      <c r="ANI31" s="567"/>
      <c r="ANJ31" s="567"/>
      <c r="ANK31" s="567"/>
      <c r="ANL31" s="567"/>
      <c r="ANM31" s="567"/>
      <c r="ANN31" s="567"/>
      <c r="ANO31" s="567"/>
      <c r="ANP31" s="567"/>
      <c r="ANQ31" s="567"/>
      <c r="ANR31" s="567"/>
      <c r="ANS31" s="567"/>
      <c r="ANT31" s="567"/>
      <c r="ANU31" s="567"/>
      <c r="ANV31" s="567"/>
      <c r="ANW31" s="567"/>
      <c r="ANX31" s="567"/>
      <c r="ANY31" s="567"/>
      <c r="ANZ31" s="567"/>
      <c r="AOA31" s="567"/>
      <c r="AOB31" s="567"/>
      <c r="AOC31" s="567"/>
      <c r="AOD31" s="567"/>
      <c r="AOE31" s="567"/>
      <c r="AOF31" s="567"/>
      <c r="AOG31" s="567"/>
      <c r="AOH31" s="567"/>
      <c r="AOI31" s="567"/>
      <c r="AOJ31" s="567"/>
      <c r="AOK31" s="567"/>
      <c r="AOL31" s="567"/>
      <c r="AOM31" s="567"/>
      <c r="AON31" s="567"/>
      <c r="AOO31" s="567"/>
      <c r="AOP31" s="567"/>
      <c r="AOQ31" s="567"/>
      <c r="AOR31" s="567"/>
      <c r="AOS31" s="567"/>
      <c r="AOT31" s="567"/>
      <c r="AOU31" s="567"/>
      <c r="AOV31" s="567"/>
      <c r="AOW31" s="567"/>
      <c r="AOX31" s="567"/>
      <c r="AOY31" s="567"/>
      <c r="AOZ31" s="567"/>
      <c r="APA31" s="567"/>
      <c r="APB31" s="567"/>
      <c r="APC31" s="567"/>
      <c r="APD31" s="567"/>
      <c r="APE31" s="567"/>
      <c r="APF31" s="567"/>
      <c r="APG31" s="567"/>
      <c r="APH31" s="567"/>
      <c r="API31" s="567"/>
      <c r="APJ31" s="567"/>
      <c r="APK31" s="567"/>
      <c r="APL31" s="567"/>
      <c r="APM31" s="567"/>
      <c r="APN31" s="567"/>
      <c r="APO31" s="567"/>
      <c r="APP31" s="567"/>
      <c r="APQ31" s="567"/>
      <c r="APR31" s="567"/>
      <c r="APS31" s="567"/>
      <c r="APT31" s="567"/>
      <c r="APU31" s="567"/>
      <c r="APV31" s="567"/>
      <c r="APW31" s="567"/>
      <c r="APX31" s="567"/>
      <c r="APY31" s="567"/>
      <c r="APZ31" s="567"/>
      <c r="AQA31" s="567"/>
      <c r="AQB31" s="567"/>
      <c r="AQC31" s="567"/>
      <c r="AQD31" s="567"/>
      <c r="AQE31" s="567"/>
      <c r="AQF31" s="567"/>
      <c r="AQG31" s="567"/>
      <c r="AQH31" s="567"/>
      <c r="AQI31" s="567"/>
      <c r="AQJ31" s="567"/>
      <c r="AQK31" s="567"/>
      <c r="AQL31" s="567"/>
      <c r="AQM31" s="567"/>
      <c r="AQN31" s="567"/>
      <c r="AQO31" s="567"/>
      <c r="AQP31" s="567"/>
      <c r="AQQ31" s="567"/>
      <c r="AQR31" s="567"/>
      <c r="AQS31" s="567"/>
      <c r="AQT31" s="567"/>
      <c r="AQU31" s="567"/>
      <c r="AQV31" s="567"/>
      <c r="AQW31" s="567"/>
      <c r="AQX31" s="567"/>
      <c r="AQY31" s="567"/>
      <c r="AQZ31" s="567"/>
      <c r="ARA31" s="567"/>
      <c r="ARB31" s="567"/>
      <c r="ARC31" s="567"/>
      <c r="ARD31" s="567"/>
      <c r="ARE31" s="567"/>
      <c r="ARF31" s="567"/>
      <c r="ARG31" s="567"/>
      <c r="ARH31" s="567"/>
      <c r="ARI31" s="567"/>
      <c r="ARJ31" s="567"/>
      <c r="ARK31" s="567"/>
      <c r="ARL31" s="567"/>
      <c r="ARM31" s="567"/>
      <c r="ARN31" s="567"/>
      <c r="ARO31" s="567"/>
      <c r="ARP31" s="567"/>
      <c r="ARQ31" s="567"/>
      <c r="ARR31" s="567"/>
      <c r="ARS31" s="567"/>
      <c r="ART31" s="567"/>
      <c r="ARU31" s="567"/>
      <c r="ARV31" s="567"/>
      <c r="ARW31" s="567"/>
      <c r="ARX31" s="567"/>
      <c r="ARY31" s="567"/>
      <c r="ARZ31" s="567"/>
      <c r="ASA31" s="567"/>
      <c r="ASB31" s="567"/>
      <c r="ASC31" s="567"/>
      <c r="ASD31" s="567"/>
      <c r="ASE31" s="567"/>
      <c r="ASF31" s="567"/>
      <c r="ASG31" s="567"/>
      <c r="ASH31" s="567"/>
      <c r="ASI31" s="567"/>
      <c r="ASJ31" s="567"/>
      <c r="ASK31" s="567"/>
      <c r="ASL31" s="567"/>
      <c r="ASM31" s="567"/>
      <c r="ASN31" s="567"/>
      <c r="ASO31" s="567"/>
      <c r="ASP31" s="567"/>
      <c r="ASQ31" s="567"/>
      <c r="ASR31" s="567"/>
      <c r="ASS31" s="567"/>
      <c r="AST31" s="567"/>
      <c r="ASU31" s="567"/>
      <c r="ASV31" s="567"/>
      <c r="ASW31" s="567"/>
      <c r="ASX31" s="567"/>
      <c r="ASY31" s="567"/>
      <c r="ASZ31" s="567"/>
      <c r="ATA31" s="567"/>
      <c r="ATB31" s="567"/>
      <c r="ATC31" s="567"/>
      <c r="ATD31" s="567"/>
      <c r="ATE31" s="567"/>
      <c r="ATF31" s="567"/>
      <c r="ATG31" s="567"/>
      <c r="ATH31" s="567"/>
      <c r="ATI31" s="567"/>
      <c r="ATJ31" s="567"/>
      <c r="ATK31" s="567"/>
      <c r="ATL31" s="567"/>
      <c r="ATM31" s="567"/>
      <c r="ATN31" s="567"/>
      <c r="ATO31" s="567"/>
      <c r="ATP31" s="567"/>
      <c r="ATQ31" s="567"/>
      <c r="ATR31" s="567"/>
      <c r="ATS31" s="567"/>
      <c r="ATT31" s="567"/>
      <c r="ATU31" s="567"/>
      <c r="ATV31" s="567"/>
      <c r="ATW31" s="567"/>
      <c r="ATX31" s="567"/>
      <c r="ATY31" s="567"/>
      <c r="ATZ31" s="567"/>
      <c r="AUA31" s="567"/>
      <c r="AUB31" s="567"/>
      <c r="AUC31" s="567"/>
      <c r="AUD31" s="567"/>
      <c r="AUE31" s="567"/>
      <c r="AUF31" s="567"/>
      <c r="AUG31" s="567"/>
      <c r="AUH31" s="567"/>
      <c r="AUI31" s="567"/>
      <c r="AUJ31" s="567"/>
      <c r="AUK31" s="567"/>
      <c r="AUL31" s="567"/>
      <c r="AUM31" s="567"/>
      <c r="AUN31" s="567"/>
      <c r="AUO31" s="567"/>
      <c r="AUP31" s="567"/>
      <c r="AUQ31" s="567"/>
      <c r="AUR31" s="567"/>
      <c r="AUS31" s="567"/>
      <c r="AUT31" s="567"/>
      <c r="AUU31" s="567"/>
      <c r="AUV31" s="567"/>
      <c r="AUW31" s="567"/>
      <c r="AUX31" s="567"/>
      <c r="AUY31" s="567"/>
      <c r="AUZ31" s="567"/>
      <c r="AVA31" s="567"/>
      <c r="AVB31" s="567"/>
      <c r="AVC31" s="567"/>
      <c r="AVD31" s="567"/>
      <c r="AVE31" s="567"/>
      <c r="AVF31" s="567"/>
      <c r="AVG31" s="567"/>
      <c r="AVH31" s="567"/>
      <c r="AVI31" s="567"/>
      <c r="AVJ31" s="567"/>
      <c r="AVK31" s="567"/>
      <c r="AVL31" s="567"/>
      <c r="AVM31" s="567"/>
      <c r="AVN31" s="567"/>
      <c r="AVO31" s="567"/>
      <c r="AVP31" s="567"/>
      <c r="AVQ31" s="567"/>
      <c r="AVR31" s="567"/>
      <c r="AVS31" s="567"/>
      <c r="AVT31" s="567"/>
      <c r="AVU31" s="567"/>
      <c r="AVV31" s="567"/>
      <c r="AVW31" s="567"/>
      <c r="AVX31" s="567"/>
      <c r="AVY31" s="567"/>
      <c r="AVZ31" s="567"/>
      <c r="AWA31" s="567"/>
      <c r="AWB31" s="567"/>
      <c r="AWC31" s="567"/>
      <c r="AWD31" s="567"/>
      <c r="AWE31" s="567"/>
      <c r="AWF31" s="567"/>
      <c r="AWG31" s="567"/>
      <c r="AWH31" s="567"/>
      <c r="AWI31" s="567"/>
      <c r="AWJ31" s="567"/>
      <c r="AWK31" s="567"/>
      <c r="AWL31" s="567"/>
      <c r="AWM31" s="567"/>
      <c r="AWN31" s="567"/>
      <c r="AWO31" s="567"/>
      <c r="AWP31" s="567"/>
      <c r="AWQ31" s="567"/>
      <c r="AWR31" s="567"/>
      <c r="AWS31" s="567"/>
      <c r="AWT31" s="567"/>
      <c r="AWU31" s="567"/>
      <c r="AWV31" s="567"/>
      <c r="AWW31" s="567"/>
      <c r="AWX31" s="567"/>
      <c r="AWY31" s="567"/>
      <c r="AWZ31" s="567"/>
      <c r="AXA31" s="567"/>
      <c r="AXB31" s="567"/>
      <c r="AXC31" s="567"/>
      <c r="AXD31" s="567"/>
      <c r="AXE31" s="567"/>
      <c r="AXF31" s="567"/>
      <c r="AXG31" s="567"/>
      <c r="AXH31" s="567"/>
      <c r="AXI31" s="567"/>
      <c r="AXJ31" s="567"/>
      <c r="AXK31" s="567"/>
      <c r="AXL31" s="567"/>
      <c r="AXM31" s="567"/>
      <c r="AXN31" s="567"/>
      <c r="AXO31" s="567"/>
      <c r="AXP31" s="567"/>
      <c r="AXQ31" s="567"/>
      <c r="AXR31" s="567"/>
      <c r="AXS31" s="567"/>
      <c r="AXT31" s="567"/>
      <c r="AXU31" s="567"/>
      <c r="AXV31" s="567"/>
      <c r="AXW31" s="567"/>
      <c r="AXX31" s="567"/>
      <c r="AXY31" s="567"/>
      <c r="AXZ31" s="567"/>
      <c r="AYA31" s="567"/>
      <c r="AYB31" s="567"/>
      <c r="AYC31" s="567"/>
      <c r="AYD31" s="567"/>
      <c r="AYE31" s="567"/>
      <c r="AYF31" s="567"/>
      <c r="AYG31" s="567"/>
      <c r="AYH31" s="567"/>
      <c r="AYI31" s="567"/>
      <c r="AYJ31" s="567"/>
      <c r="AYK31" s="567"/>
      <c r="AYL31" s="567"/>
      <c r="AYM31" s="567"/>
      <c r="AYN31" s="567"/>
      <c r="AYO31" s="567"/>
      <c r="AYP31" s="567"/>
      <c r="AYQ31" s="567"/>
      <c r="AYR31" s="567"/>
      <c r="AYS31" s="567"/>
      <c r="AYT31" s="567"/>
      <c r="AYU31" s="567"/>
      <c r="AYV31" s="567"/>
      <c r="AYW31" s="567"/>
      <c r="AYX31" s="567"/>
      <c r="AYY31" s="567"/>
      <c r="AYZ31" s="567"/>
      <c r="AZA31" s="567"/>
      <c r="AZB31" s="567"/>
      <c r="AZC31" s="567"/>
      <c r="AZD31" s="567"/>
      <c r="AZE31" s="567"/>
      <c r="AZF31" s="567"/>
      <c r="AZG31" s="567"/>
      <c r="AZH31" s="567"/>
      <c r="AZI31" s="567"/>
      <c r="AZJ31" s="567"/>
      <c r="AZK31" s="567"/>
      <c r="AZL31" s="567"/>
      <c r="AZM31" s="567"/>
      <c r="AZN31" s="567"/>
      <c r="AZO31" s="567"/>
      <c r="AZP31" s="567"/>
      <c r="AZQ31" s="567"/>
      <c r="AZR31" s="567"/>
      <c r="AZS31" s="567"/>
      <c r="AZT31" s="567"/>
      <c r="AZU31" s="567"/>
      <c r="AZV31" s="567"/>
      <c r="AZW31" s="567"/>
      <c r="AZX31" s="567"/>
      <c r="AZY31" s="567"/>
      <c r="AZZ31" s="567"/>
      <c r="BAA31" s="567"/>
      <c r="BAB31" s="567"/>
      <c r="BAC31" s="567"/>
      <c r="BAD31" s="567"/>
      <c r="BAE31" s="567"/>
      <c r="BAF31" s="567"/>
      <c r="BAG31" s="567"/>
      <c r="BAH31" s="567"/>
      <c r="BAI31" s="567"/>
      <c r="BAJ31" s="567"/>
      <c r="BAK31" s="567"/>
      <c r="BAL31" s="567"/>
      <c r="BAM31" s="567"/>
      <c r="BAN31" s="567"/>
      <c r="BAO31" s="567"/>
      <c r="BAP31" s="567"/>
      <c r="BAQ31" s="567"/>
      <c r="BAR31" s="567"/>
      <c r="BAS31" s="567"/>
      <c r="BAT31" s="567"/>
      <c r="BAU31" s="567"/>
      <c r="BAV31" s="567"/>
      <c r="BAW31" s="567"/>
      <c r="BAX31" s="567"/>
      <c r="BAY31" s="567"/>
      <c r="BAZ31" s="567"/>
      <c r="BBA31" s="567"/>
      <c r="BBB31" s="567"/>
      <c r="BBC31" s="567"/>
      <c r="BBD31" s="567"/>
      <c r="BBE31" s="567"/>
      <c r="BBF31" s="567"/>
      <c r="BBG31" s="567"/>
      <c r="BBH31" s="567"/>
      <c r="BBI31" s="567"/>
      <c r="BBJ31" s="567"/>
      <c r="BBK31" s="567"/>
      <c r="BBL31" s="567"/>
      <c r="BBM31" s="567"/>
      <c r="BBN31" s="567"/>
      <c r="BBO31" s="567"/>
      <c r="BBP31" s="567"/>
      <c r="BBQ31" s="567"/>
      <c r="BBR31" s="567"/>
      <c r="BBS31" s="567"/>
      <c r="BBT31" s="567"/>
      <c r="BBU31" s="567"/>
      <c r="BBV31" s="567"/>
      <c r="BBW31" s="567"/>
      <c r="BBX31" s="567"/>
      <c r="BBY31" s="567"/>
      <c r="BBZ31" s="567"/>
      <c r="BCA31" s="567"/>
      <c r="BCB31" s="567"/>
      <c r="BCC31" s="567"/>
      <c r="BCD31" s="567"/>
      <c r="BCE31" s="567"/>
      <c r="BCF31" s="567"/>
      <c r="BCG31" s="567"/>
      <c r="BCH31" s="567"/>
      <c r="BCI31" s="567"/>
      <c r="BCJ31" s="567"/>
      <c r="BCK31" s="567"/>
      <c r="BCL31" s="567"/>
      <c r="BCM31" s="567"/>
      <c r="BCN31" s="567"/>
      <c r="BCO31" s="567"/>
      <c r="BCP31" s="567"/>
      <c r="BCQ31" s="567"/>
      <c r="BCR31" s="567"/>
      <c r="BCS31" s="567"/>
      <c r="BCT31" s="567"/>
      <c r="BCU31" s="567"/>
      <c r="BCV31" s="567"/>
      <c r="BCW31" s="567"/>
      <c r="BCX31" s="567"/>
      <c r="BCY31" s="567"/>
      <c r="BCZ31" s="567"/>
      <c r="BDA31" s="567"/>
      <c r="BDB31" s="567"/>
      <c r="BDC31" s="567"/>
      <c r="BDD31" s="567"/>
      <c r="BDE31" s="567"/>
      <c r="BDF31" s="567"/>
      <c r="BDG31" s="567"/>
      <c r="BDH31" s="567"/>
      <c r="BDI31" s="567"/>
      <c r="BDJ31" s="567"/>
      <c r="BDK31" s="567"/>
      <c r="BDL31" s="567"/>
      <c r="BDM31" s="567"/>
      <c r="BDN31" s="567"/>
      <c r="BDO31" s="567"/>
      <c r="BDP31" s="567"/>
      <c r="BDQ31" s="567"/>
      <c r="BDR31" s="567"/>
      <c r="BDS31" s="567"/>
      <c r="BDT31" s="567"/>
      <c r="BDU31" s="567"/>
      <c r="BDV31" s="567"/>
      <c r="BDW31" s="567"/>
      <c r="BDX31" s="567"/>
      <c r="BDY31" s="567"/>
      <c r="BDZ31" s="567"/>
      <c r="BEA31" s="567"/>
      <c r="BEB31" s="567"/>
      <c r="BEC31" s="567"/>
      <c r="BED31" s="567"/>
      <c r="BEE31" s="567"/>
      <c r="BEF31" s="567"/>
      <c r="BEG31" s="567"/>
      <c r="BEH31" s="567"/>
      <c r="BEI31" s="567"/>
      <c r="BEJ31" s="567"/>
      <c r="BEK31" s="567"/>
      <c r="BEL31" s="567"/>
      <c r="BEM31" s="567"/>
      <c r="BEN31" s="567"/>
      <c r="BEO31" s="567"/>
      <c r="BEP31" s="567"/>
      <c r="BEQ31" s="567"/>
      <c r="BER31" s="567"/>
      <c r="BES31" s="567"/>
      <c r="BET31" s="567"/>
      <c r="BEU31" s="567"/>
      <c r="BEV31" s="567"/>
      <c r="BEW31" s="567"/>
      <c r="BEX31" s="567"/>
      <c r="BEY31" s="567"/>
      <c r="BEZ31" s="567"/>
      <c r="BFA31" s="567"/>
      <c r="BFB31" s="567"/>
      <c r="BFC31" s="567"/>
      <c r="BFD31" s="567"/>
      <c r="BFE31" s="567"/>
      <c r="BFF31" s="567"/>
      <c r="BFG31" s="567"/>
      <c r="BFH31" s="567"/>
      <c r="BFI31" s="567"/>
      <c r="BFJ31" s="567"/>
      <c r="BFK31" s="567"/>
      <c r="BFL31" s="567"/>
      <c r="BFM31" s="567"/>
      <c r="BFN31" s="567"/>
      <c r="BFO31" s="567"/>
      <c r="BFP31" s="567"/>
      <c r="BFQ31" s="567"/>
      <c r="BFR31" s="567"/>
      <c r="BFS31" s="567"/>
      <c r="BFT31" s="567"/>
      <c r="BFU31" s="567"/>
      <c r="BFV31" s="567"/>
      <c r="BFW31" s="567"/>
      <c r="BFX31" s="567"/>
      <c r="BFY31" s="567"/>
      <c r="BFZ31" s="567"/>
      <c r="BGA31" s="567"/>
      <c r="BGB31" s="567"/>
      <c r="BGC31" s="567"/>
      <c r="BGD31" s="567"/>
      <c r="BGE31" s="567"/>
      <c r="BGF31" s="567"/>
      <c r="BGG31" s="567"/>
      <c r="BGH31" s="567"/>
      <c r="BGI31" s="567"/>
      <c r="BGJ31" s="567"/>
      <c r="BGK31" s="567"/>
      <c r="BGL31" s="567"/>
      <c r="BGM31" s="567"/>
      <c r="BGN31" s="567"/>
      <c r="BGO31" s="567"/>
      <c r="BGP31" s="567"/>
      <c r="BGQ31" s="567"/>
      <c r="BGR31" s="567"/>
      <c r="BGS31" s="567"/>
      <c r="BGT31" s="567"/>
      <c r="BGU31" s="567"/>
      <c r="BGV31" s="567"/>
      <c r="BGW31" s="567"/>
      <c r="BGX31" s="567"/>
      <c r="BGY31" s="567"/>
      <c r="BGZ31" s="567"/>
      <c r="BHA31" s="567"/>
      <c r="BHB31" s="567"/>
      <c r="BHC31" s="567"/>
      <c r="BHD31" s="567"/>
      <c r="BHE31" s="567"/>
      <c r="BHF31" s="567"/>
      <c r="BHG31" s="567"/>
      <c r="BHH31" s="567"/>
      <c r="BHI31" s="567"/>
      <c r="BHJ31" s="567"/>
      <c r="BHK31" s="567"/>
      <c r="BHL31" s="567"/>
      <c r="BHM31" s="567"/>
      <c r="BHN31" s="567"/>
      <c r="BHO31" s="567"/>
      <c r="BHP31" s="567"/>
      <c r="BHQ31" s="567"/>
      <c r="BHR31" s="567"/>
      <c r="BHS31" s="567"/>
      <c r="BHT31" s="567"/>
      <c r="BHU31" s="567"/>
      <c r="BHV31" s="567"/>
      <c r="BHW31" s="567"/>
      <c r="BHX31" s="567"/>
      <c r="BHY31" s="567"/>
      <c r="BHZ31" s="567"/>
      <c r="BIA31" s="567"/>
      <c r="BIB31" s="567"/>
      <c r="BIC31" s="567"/>
      <c r="BID31" s="567"/>
      <c r="BIE31" s="567"/>
      <c r="BIF31" s="567"/>
      <c r="BIG31" s="567"/>
      <c r="BIH31" s="567"/>
      <c r="BII31" s="567"/>
      <c r="BIJ31" s="567"/>
      <c r="BIK31" s="567"/>
      <c r="BIL31" s="567"/>
      <c r="BIM31" s="567"/>
      <c r="BIN31" s="567"/>
      <c r="BIO31" s="567"/>
      <c r="BIP31" s="567"/>
      <c r="BIQ31" s="567"/>
      <c r="BIR31" s="567"/>
      <c r="BIS31" s="567"/>
      <c r="BIT31" s="567"/>
      <c r="BIU31" s="567"/>
      <c r="BIV31" s="567"/>
      <c r="BIW31" s="567"/>
      <c r="BIX31" s="567"/>
      <c r="BIY31" s="567"/>
      <c r="BIZ31" s="567"/>
      <c r="BJA31" s="567"/>
      <c r="BJB31" s="567"/>
      <c r="BJC31" s="567"/>
      <c r="BJD31" s="567"/>
      <c r="BJE31" s="567"/>
      <c r="BJF31" s="567"/>
      <c r="BJG31" s="567"/>
      <c r="BJH31" s="567"/>
      <c r="BJI31" s="567"/>
      <c r="BJJ31" s="567"/>
      <c r="BJK31" s="567"/>
      <c r="BJL31" s="567"/>
      <c r="BJM31" s="567"/>
      <c r="BJN31" s="567"/>
      <c r="BJO31" s="567"/>
      <c r="BJP31" s="567"/>
      <c r="BJQ31" s="567"/>
      <c r="BJR31" s="567"/>
      <c r="BJS31" s="567"/>
      <c r="BJT31" s="567"/>
      <c r="BJU31" s="567"/>
      <c r="BJV31" s="567"/>
      <c r="BJW31" s="567"/>
      <c r="BJX31" s="567"/>
      <c r="BJY31" s="567"/>
      <c r="BJZ31" s="567"/>
      <c r="BKA31" s="567"/>
      <c r="BKB31" s="567"/>
      <c r="BKC31" s="567"/>
      <c r="BKD31" s="567"/>
      <c r="BKE31" s="567"/>
      <c r="BKF31" s="567"/>
      <c r="BKG31" s="567"/>
      <c r="BKH31" s="567"/>
      <c r="BKI31" s="567"/>
      <c r="BKJ31" s="567"/>
      <c r="BKK31" s="567"/>
      <c r="BKL31" s="567"/>
      <c r="BKM31" s="567"/>
      <c r="BKN31" s="567"/>
      <c r="BKO31" s="567"/>
      <c r="BKP31" s="567"/>
      <c r="BKQ31" s="567"/>
      <c r="BKR31" s="567"/>
      <c r="BKS31" s="567"/>
      <c r="BKT31" s="567"/>
      <c r="BKU31" s="567"/>
      <c r="BKV31" s="567"/>
      <c r="BKW31" s="567"/>
      <c r="BKX31" s="567"/>
      <c r="BKY31" s="567"/>
      <c r="BKZ31" s="567"/>
      <c r="BLA31" s="567"/>
      <c r="BLB31" s="567"/>
      <c r="BLC31" s="567"/>
      <c r="BLD31" s="567"/>
      <c r="BLE31" s="567"/>
      <c r="BLF31" s="567"/>
      <c r="BLG31" s="567"/>
      <c r="BLH31" s="567"/>
      <c r="BLI31" s="567"/>
      <c r="BLJ31" s="567"/>
      <c r="BLK31" s="567"/>
      <c r="BLL31" s="567"/>
      <c r="BLM31" s="567"/>
      <c r="BLN31" s="567"/>
      <c r="BLO31" s="567"/>
      <c r="BLP31" s="567"/>
      <c r="BLQ31" s="567"/>
      <c r="BLR31" s="567"/>
      <c r="BLS31" s="567"/>
      <c r="BLT31" s="567"/>
      <c r="BLU31" s="567"/>
      <c r="BLV31" s="567"/>
      <c r="BLW31" s="567"/>
      <c r="BLX31" s="567"/>
      <c r="BLY31" s="567"/>
      <c r="BLZ31" s="567"/>
      <c r="BMA31" s="567"/>
      <c r="BMB31" s="567"/>
      <c r="BMC31" s="567"/>
      <c r="BMD31" s="567"/>
      <c r="BME31" s="567"/>
      <c r="BMF31" s="567"/>
      <c r="BMG31" s="567"/>
      <c r="BMH31" s="567"/>
      <c r="BMI31" s="567"/>
      <c r="BMJ31" s="567"/>
      <c r="BMK31" s="567"/>
      <c r="BML31" s="567"/>
      <c r="BMM31" s="567"/>
      <c r="BMN31" s="567"/>
      <c r="BMO31" s="567"/>
      <c r="BMP31" s="567"/>
      <c r="BMQ31" s="567"/>
      <c r="BMR31" s="567"/>
      <c r="BMS31" s="567"/>
      <c r="BMT31" s="567"/>
      <c r="BMU31" s="567"/>
      <c r="BMV31" s="567"/>
      <c r="BMW31" s="567"/>
      <c r="BMX31" s="567"/>
      <c r="BMY31" s="567"/>
      <c r="BMZ31" s="567"/>
      <c r="BNA31" s="567"/>
      <c r="BNB31" s="567"/>
      <c r="BNC31" s="567"/>
      <c r="BND31" s="567"/>
      <c r="BNE31" s="567"/>
      <c r="BNF31" s="567"/>
      <c r="BNG31" s="567"/>
      <c r="BNH31" s="567"/>
      <c r="BNI31" s="567"/>
      <c r="BNJ31" s="567"/>
      <c r="BNK31" s="567"/>
      <c r="BNL31" s="567"/>
      <c r="BNM31" s="567"/>
      <c r="BNN31" s="567"/>
      <c r="BNO31" s="567"/>
      <c r="BNP31" s="567"/>
      <c r="BNQ31" s="567"/>
      <c r="BNR31" s="567"/>
      <c r="BNS31" s="567"/>
      <c r="BNT31" s="567"/>
      <c r="BNU31" s="567"/>
      <c r="BNV31" s="567"/>
      <c r="BNW31" s="567"/>
      <c r="BNX31" s="567"/>
      <c r="BNY31" s="567"/>
      <c r="BNZ31" s="567"/>
      <c r="BOA31" s="567"/>
      <c r="BOB31" s="567"/>
      <c r="BOC31" s="567"/>
      <c r="BOD31" s="567"/>
      <c r="BOE31" s="567"/>
      <c r="BOF31" s="567"/>
      <c r="BOG31" s="567"/>
      <c r="BOH31" s="567"/>
      <c r="BOI31" s="567"/>
      <c r="BOJ31" s="567"/>
      <c r="BOK31" s="567"/>
      <c r="BOL31" s="567"/>
      <c r="BOM31" s="567"/>
      <c r="BON31" s="567"/>
      <c r="BOO31" s="567"/>
      <c r="BOP31" s="567"/>
      <c r="BOQ31" s="567"/>
      <c r="BOR31" s="567"/>
      <c r="BOS31" s="567"/>
      <c r="BOT31" s="567"/>
      <c r="BOU31" s="567"/>
      <c r="BOV31" s="567"/>
      <c r="BOW31" s="567"/>
      <c r="BOX31" s="567"/>
      <c r="BOY31" s="567"/>
      <c r="BOZ31" s="567"/>
      <c r="BPA31" s="567"/>
      <c r="BPB31" s="567"/>
      <c r="BPC31" s="567"/>
      <c r="BPD31" s="567"/>
      <c r="BPE31" s="567"/>
      <c r="BPF31" s="567"/>
      <c r="BPG31" s="567"/>
      <c r="BPH31" s="567"/>
      <c r="BPI31" s="567"/>
      <c r="BPJ31" s="567"/>
      <c r="BPK31" s="567"/>
      <c r="BPL31" s="567"/>
      <c r="BPM31" s="567"/>
      <c r="BPN31" s="567"/>
      <c r="BPO31" s="567"/>
      <c r="BPP31" s="567"/>
      <c r="BPQ31" s="567"/>
      <c r="BPR31" s="567"/>
      <c r="BPS31" s="567"/>
      <c r="BPT31" s="567"/>
      <c r="BPU31" s="567"/>
      <c r="BPV31" s="567"/>
      <c r="BPW31" s="567"/>
      <c r="BPX31" s="567"/>
      <c r="BPY31" s="567"/>
      <c r="BPZ31" s="567"/>
      <c r="BQA31" s="567"/>
      <c r="BQB31" s="567"/>
      <c r="BQC31" s="567"/>
      <c r="BQD31" s="567"/>
      <c r="BQE31" s="567"/>
      <c r="BQF31" s="567"/>
      <c r="BQG31" s="567"/>
      <c r="BQH31" s="567"/>
      <c r="BQI31" s="567"/>
      <c r="BQJ31" s="567"/>
      <c r="BQK31" s="567"/>
      <c r="BQL31" s="567"/>
      <c r="BQM31" s="567"/>
      <c r="BQN31" s="567"/>
      <c r="BQO31" s="567"/>
      <c r="BQP31" s="567"/>
      <c r="BQQ31" s="567"/>
      <c r="BQR31" s="567"/>
      <c r="BQS31" s="567"/>
      <c r="BQT31" s="567"/>
      <c r="BQU31" s="567"/>
      <c r="BQV31" s="567"/>
      <c r="BQW31" s="567"/>
      <c r="BQX31" s="567"/>
      <c r="BQY31" s="567"/>
      <c r="BQZ31" s="567"/>
      <c r="BRA31" s="567"/>
      <c r="BRB31" s="567"/>
      <c r="BRC31" s="567"/>
      <c r="BRD31" s="567"/>
      <c r="BRE31" s="567"/>
      <c r="BRF31" s="567"/>
      <c r="BRG31" s="567"/>
      <c r="BRH31" s="567"/>
      <c r="BRI31" s="567"/>
      <c r="BRJ31" s="567"/>
      <c r="BRK31" s="567"/>
      <c r="BRL31" s="567"/>
      <c r="BRM31" s="567"/>
      <c r="BRN31" s="567"/>
      <c r="BRO31" s="567"/>
      <c r="BRP31" s="567"/>
      <c r="BRQ31" s="567"/>
      <c r="BRR31" s="567"/>
      <c r="BRS31" s="567"/>
      <c r="BRT31" s="567"/>
      <c r="BRU31" s="567"/>
      <c r="BRV31" s="567"/>
      <c r="BRW31" s="567"/>
      <c r="BRX31" s="567"/>
      <c r="BRY31" s="567"/>
      <c r="BRZ31" s="567"/>
      <c r="BSA31" s="567"/>
      <c r="BSB31" s="567"/>
      <c r="BSC31" s="567"/>
      <c r="BSD31" s="567"/>
      <c r="BSE31" s="567"/>
      <c r="BSF31" s="567"/>
      <c r="BSG31" s="567"/>
      <c r="BSH31" s="567"/>
      <c r="BSI31" s="567"/>
      <c r="BSJ31" s="567"/>
      <c r="BSK31" s="567"/>
      <c r="BSL31" s="567"/>
      <c r="BSM31" s="567"/>
      <c r="BSN31" s="567"/>
      <c r="BSO31" s="567"/>
      <c r="BSP31" s="567"/>
      <c r="BSQ31" s="567"/>
      <c r="BSR31" s="567"/>
      <c r="BSS31" s="567"/>
      <c r="BST31" s="567"/>
      <c r="BSU31" s="567"/>
      <c r="BSV31" s="567"/>
      <c r="BSW31" s="567"/>
      <c r="BSX31" s="567"/>
      <c r="BSY31" s="567"/>
      <c r="BSZ31" s="567"/>
      <c r="BTA31" s="567"/>
      <c r="BTB31" s="567"/>
      <c r="BTC31" s="567"/>
      <c r="BTD31" s="567"/>
      <c r="BTE31" s="567"/>
      <c r="BTF31" s="567"/>
      <c r="BTG31" s="567"/>
      <c r="BTH31" s="567"/>
      <c r="BTI31" s="567"/>
      <c r="BTJ31" s="567"/>
      <c r="BTK31" s="567"/>
      <c r="BTL31" s="567"/>
      <c r="BTM31" s="567"/>
      <c r="BTN31" s="567"/>
      <c r="BTO31" s="567"/>
      <c r="BTP31" s="567"/>
      <c r="BTQ31" s="567"/>
      <c r="BTR31" s="567"/>
      <c r="BTS31" s="567"/>
      <c r="BTT31" s="567"/>
      <c r="BTU31" s="567"/>
      <c r="BTV31" s="567"/>
      <c r="BTW31" s="567"/>
      <c r="BTX31" s="567"/>
      <c r="BTY31" s="567"/>
      <c r="BTZ31" s="567"/>
      <c r="BUA31" s="567"/>
      <c r="BUB31" s="567"/>
      <c r="BUC31" s="567"/>
      <c r="BUD31" s="567"/>
      <c r="BUE31" s="567"/>
      <c r="BUF31" s="567"/>
      <c r="BUG31" s="567"/>
      <c r="BUH31" s="567"/>
      <c r="BUI31" s="567"/>
      <c r="BUJ31" s="567"/>
      <c r="BUK31" s="567"/>
      <c r="BUL31" s="567"/>
      <c r="BUM31" s="567"/>
      <c r="BUN31" s="567"/>
      <c r="BUO31" s="567"/>
      <c r="BUP31" s="567"/>
      <c r="BUQ31" s="567"/>
      <c r="BUR31" s="567"/>
      <c r="BUS31" s="567"/>
      <c r="BUT31" s="567"/>
      <c r="BUU31" s="567"/>
      <c r="BUV31" s="567"/>
      <c r="BUW31" s="567"/>
      <c r="BUX31" s="567"/>
      <c r="BUY31" s="567"/>
      <c r="BUZ31" s="567"/>
      <c r="BVA31" s="567"/>
      <c r="BVB31" s="567"/>
      <c r="BVC31" s="567"/>
      <c r="BVD31" s="567"/>
      <c r="BVE31" s="567"/>
      <c r="BVF31" s="567"/>
      <c r="BVG31" s="567"/>
      <c r="BVH31" s="567"/>
      <c r="BVI31" s="567"/>
      <c r="BVJ31" s="567"/>
      <c r="BVK31" s="567"/>
      <c r="BVL31" s="567"/>
      <c r="BVM31" s="567"/>
      <c r="BVN31" s="567"/>
      <c r="BVO31" s="567"/>
      <c r="BVP31" s="567"/>
      <c r="BVQ31" s="567"/>
      <c r="BVR31" s="567"/>
      <c r="BVS31" s="567"/>
      <c r="BVT31" s="567"/>
      <c r="BVU31" s="567"/>
      <c r="BVV31" s="567"/>
      <c r="BVW31" s="567"/>
      <c r="BVX31" s="567"/>
      <c r="BVY31" s="567"/>
      <c r="BVZ31" s="567"/>
      <c r="BWA31" s="567"/>
      <c r="BWB31" s="567"/>
      <c r="BWC31" s="567"/>
      <c r="BWD31" s="567"/>
      <c r="BWE31" s="567"/>
      <c r="BWF31" s="567"/>
      <c r="BWG31" s="567"/>
      <c r="BWH31" s="567"/>
      <c r="BWI31" s="567"/>
      <c r="BWJ31" s="567"/>
      <c r="BWK31" s="567"/>
      <c r="BWL31" s="567"/>
      <c r="BWM31" s="567"/>
      <c r="BWN31" s="567"/>
      <c r="BWO31" s="567"/>
      <c r="BWP31" s="567"/>
      <c r="BWQ31" s="567"/>
      <c r="BWR31" s="567"/>
      <c r="BWS31" s="567"/>
      <c r="BWT31" s="567"/>
      <c r="BWU31" s="567"/>
      <c r="BWV31" s="567"/>
      <c r="BWW31" s="567"/>
      <c r="BWX31" s="567"/>
      <c r="BWY31" s="567"/>
      <c r="BWZ31" s="567"/>
      <c r="BXA31" s="567"/>
      <c r="BXB31" s="567"/>
      <c r="BXC31" s="567"/>
      <c r="BXD31" s="567"/>
      <c r="BXE31" s="567"/>
      <c r="BXF31" s="567"/>
      <c r="BXG31" s="567"/>
      <c r="BXH31" s="567"/>
      <c r="BXI31" s="567"/>
      <c r="BXJ31" s="567"/>
      <c r="BXK31" s="567"/>
      <c r="BXL31" s="567"/>
      <c r="BXM31" s="567"/>
      <c r="BXN31" s="567"/>
      <c r="BXO31" s="567"/>
      <c r="BXP31" s="567"/>
      <c r="BXQ31" s="567"/>
      <c r="BXR31" s="567"/>
      <c r="BXS31" s="567"/>
      <c r="BXT31" s="567"/>
      <c r="BXU31" s="567"/>
      <c r="BXV31" s="567"/>
      <c r="BXW31" s="567"/>
      <c r="BXX31" s="567"/>
      <c r="BXY31" s="567"/>
      <c r="BXZ31" s="567"/>
      <c r="BYA31" s="567"/>
      <c r="BYB31" s="567"/>
      <c r="BYC31" s="567"/>
      <c r="BYD31" s="567"/>
      <c r="BYE31" s="567"/>
      <c r="BYF31" s="567"/>
      <c r="BYG31" s="567"/>
      <c r="BYH31" s="567"/>
      <c r="BYI31" s="567"/>
      <c r="BYJ31" s="567"/>
      <c r="BYK31" s="567"/>
      <c r="BYL31" s="567"/>
      <c r="BYM31" s="567"/>
      <c r="BYN31" s="567"/>
      <c r="BYO31" s="567"/>
      <c r="BYP31" s="567"/>
      <c r="BYQ31" s="567"/>
      <c r="BYR31" s="567"/>
      <c r="BYS31" s="567"/>
      <c r="BYT31" s="567"/>
      <c r="BYU31" s="567"/>
      <c r="BYV31" s="567"/>
      <c r="BYW31" s="567"/>
      <c r="BYX31" s="567"/>
      <c r="BYY31" s="567"/>
      <c r="BYZ31" s="567"/>
      <c r="BZA31" s="567"/>
      <c r="BZB31" s="567"/>
      <c r="BZC31" s="567"/>
      <c r="BZD31" s="567"/>
      <c r="BZE31" s="567"/>
      <c r="BZF31" s="567"/>
      <c r="BZG31" s="567"/>
      <c r="BZH31" s="567"/>
      <c r="BZI31" s="567"/>
      <c r="BZJ31" s="567"/>
      <c r="BZK31" s="567"/>
      <c r="BZL31" s="567"/>
      <c r="BZM31" s="567"/>
      <c r="BZN31" s="567"/>
      <c r="BZO31" s="567"/>
      <c r="BZP31" s="567"/>
      <c r="BZQ31" s="567"/>
      <c r="BZR31" s="567"/>
      <c r="BZS31" s="567"/>
      <c r="BZT31" s="567"/>
      <c r="BZU31" s="567"/>
      <c r="BZV31" s="567"/>
      <c r="BZW31" s="567"/>
      <c r="BZX31" s="567"/>
      <c r="BZY31" s="567"/>
      <c r="BZZ31" s="567"/>
      <c r="CAA31" s="567"/>
      <c r="CAB31" s="567"/>
      <c r="CAC31" s="567"/>
      <c r="CAD31" s="567"/>
      <c r="CAE31" s="567"/>
      <c r="CAF31" s="567"/>
      <c r="CAG31" s="567"/>
      <c r="CAH31" s="567"/>
      <c r="CAI31" s="567"/>
      <c r="CAJ31" s="567"/>
      <c r="CAK31" s="567"/>
      <c r="CAL31" s="567"/>
      <c r="CAM31" s="567"/>
      <c r="CAN31" s="567"/>
      <c r="CAO31" s="567"/>
      <c r="CAP31" s="567"/>
      <c r="CAQ31" s="567"/>
      <c r="CAR31" s="567"/>
      <c r="CAS31" s="567"/>
      <c r="CAT31" s="567"/>
      <c r="CAU31" s="567"/>
      <c r="CAV31" s="567"/>
      <c r="CAW31" s="567"/>
      <c r="CAX31" s="567"/>
      <c r="CAY31" s="567"/>
      <c r="CAZ31" s="567"/>
      <c r="CBA31" s="567"/>
      <c r="CBB31" s="567"/>
      <c r="CBC31" s="567"/>
      <c r="CBD31" s="567"/>
      <c r="CBE31" s="567"/>
      <c r="CBF31" s="567"/>
      <c r="CBG31" s="567"/>
      <c r="CBH31" s="567"/>
      <c r="CBI31" s="567"/>
      <c r="CBJ31" s="567"/>
      <c r="CBK31" s="567"/>
      <c r="CBL31" s="567"/>
      <c r="CBM31" s="567"/>
      <c r="CBN31" s="567"/>
      <c r="CBO31" s="567"/>
      <c r="CBP31" s="567"/>
      <c r="CBQ31" s="567"/>
      <c r="CBR31" s="567"/>
      <c r="CBS31" s="567"/>
      <c r="CBT31" s="567"/>
      <c r="CBU31" s="567"/>
      <c r="CBV31" s="567"/>
      <c r="CBW31" s="567"/>
      <c r="CBX31" s="567"/>
      <c r="CBY31" s="567"/>
      <c r="CBZ31" s="567"/>
      <c r="CCA31" s="567"/>
      <c r="CCB31" s="567"/>
      <c r="CCC31" s="567"/>
      <c r="CCD31" s="567"/>
      <c r="CCE31" s="567"/>
      <c r="CCF31" s="567"/>
      <c r="CCG31" s="567"/>
      <c r="CCH31" s="567"/>
      <c r="CCI31" s="567"/>
      <c r="CCJ31" s="567"/>
      <c r="CCK31" s="567"/>
      <c r="CCL31" s="567"/>
      <c r="CCM31" s="567"/>
      <c r="CCN31" s="567"/>
      <c r="CCO31" s="567"/>
      <c r="CCP31" s="567"/>
      <c r="CCQ31" s="567"/>
      <c r="CCR31" s="567"/>
      <c r="CCS31" s="567"/>
      <c r="CCT31" s="567"/>
      <c r="CCU31" s="567"/>
      <c r="CCV31" s="567"/>
      <c r="CCW31" s="567"/>
      <c r="CCX31" s="567"/>
      <c r="CCY31" s="567"/>
      <c r="CCZ31" s="567"/>
      <c r="CDA31" s="567"/>
      <c r="CDB31" s="567"/>
      <c r="CDC31" s="567"/>
      <c r="CDD31" s="567"/>
      <c r="CDE31" s="567"/>
      <c r="CDF31" s="567"/>
      <c r="CDG31" s="567"/>
      <c r="CDH31" s="567"/>
      <c r="CDI31" s="567"/>
      <c r="CDJ31" s="567"/>
      <c r="CDK31" s="567"/>
      <c r="CDL31" s="567"/>
      <c r="CDM31" s="567"/>
      <c r="CDN31" s="567"/>
      <c r="CDO31" s="567"/>
      <c r="CDP31" s="567"/>
      <c r="CDQ31" s="567"/>
      <c r="CDR31" s="567"/>
      <c r="CDS31" s="567"/>
      <c r="CDT31" s="567"/>
      <c r="CDU31" s="567"/>
      <c r="CDV31" s="567"/>
      <c r="CDW31" s="567"/>
      <c r="CDX31" s="567"/>
      <c r="CDY31" s="567"/>
      <c r="CDZ31" s="567"/>
      <c r="CEA31" s="567"/>
      <c r="CEB31" s="567"/>
      <c r="CEC31" s="567"/>
      <c r="CED31" s="567"/>
      <c r="CEE31" s="567"/>
      <c r="CEF31" s="567"/>
      <c r="CEG31" s="567"/>
      <c r="CEH31" s="567"/>
      <c r="CEI31" s="567"/>
      <c r="CEJ31" s="567"/>
      <c r="CEK31" s="567"/>
      <c r="CEL31" s="567"/>
      <c r="CEM31" s="567"/>
      <c r="CEN31" s="567"/>
      <c r="CEO31" s="567"/>
      <c r="CEP31" s="567"/>
      <c r="CEQ31" s="567"/>
      <c r="CER31" s="567"/>
      <c r="CES31" s="567"/>
      <c r="CET31" s="567"/>
      <c r="CEU31" s="567"/>
      <c r="CEV31" s="567"/>
      <c r="CEW31" s="567"/>
      <c r="CEX31" s="567"/>
      <c r="CEY31" s="567"/>
      <c r="CEZ31" s="567"/>
      <c r="CFA31" s="567"/>
      <c r="CFB31" s="567"/>
      <c r="CFC31" s="567"/>
      <c r="CFD31" s="567"/>
      <c r="CFE31" s="567"/>
      <c r="CFF31" s="567"/>
      <c r="CFG31" s="567"/>
      <c r="CFH31" s="567"/>
      <c r="CFI31" s="567"/>
      <c r="CFJ31" s="567"/>
      <c r="CFK31" s="567"/>
      <c r="CFL31" s="567"/>
      <c r="CFM31" s="567"/>
      <c r="CFN31" s="567"/>
      <c r="CFO31" s="567"/>
      <c r="CFP31" s="567"/>
      <c r="CFQ31" s="567"/>
      <c r="CFR31" s="567"/>
      <c r="CFS31" s="567"/>
      <c r="CFT31" s="567"/>
      <c r="CFU31" s="567"/>
      <c r="CFV31" s="567"/>
      <c r="CFW31" s="567"/>
      <c r="CFX31" s="567"/>
      <c r="CFY31" s="567"/>
      <c r="CFZ31" s="567"/>
      <c r="CGA31" s="567"/>
      <c r="CGB31" s="567"/>
      <c r="CGC31" s="567"/>
      <c r="CGD31" s="567"/>
      <c r="CGE31" s="567"/>
      <c r="CGF31" s="567"/>
      <c r="CGG31" s="567"/>
      <c r="CGH31" s="567"/>
      <c r="CGI31" s="567"/>
      <c r="CGJ31" s="567"/>
      <c r="CGK31" s="567"/>
      <c r="CGL31" s="567"/>
      <c r="CGM31" s="567"/>
      <c r="CGN31" s="567"/>
      <c r="CGO31" s="567"/>
      <c r="CGP31" s="567"/>
      <c r="CGQ31" s="567"/>
      <c r="CGR31" s="567"/>
      <c r="CGS31" s="567"/>
      <c r="CGT31" s="567"/>
      <c r="CGU31" s="567"/>
      <c r="CGV31" s="567"/>
      <c r="CGW31" s="567"/>
      <c r="CGX31" s="567"/>
      <c r="CGY31" s="567"/>
      <c r="CGZ31" s="567"/>
      <c r="CHA31" s="567"/>
      <c r="CHB31" s="567"/>
      <c r="CHC31" s="567"/>
      <c r="CHD31" s="567"/>
      <c r="CHE31" s="567"/>
      <c r="CHF31" s="567"/>
      <c r="CHG31" s="567"/>
      <c r="CHH31" s="567"/>
      <c r="CHI31" s="567"/>
      <c r="CHJ31" s="567"/>
      <c r="CHK31" s="567"/>
      <c r="CHL31" s="567"/>
      <c r="CHM31" s="567"/>
      <c r="CHN31" s="567"/>
      <c r="CHO31" s="567"/>
      <c r="CHP31" s="567"/>
      <c r="CHQ31" s="567"/>
      <c r="CHR31" s="567"/>
      <c r="CHS31" s="567"/>
      <c r="CHT31" s="567"/>
      <c r="CHU31" s="567"/>
      <c r="CHV31" s="567"/>
      <c r="CHW31" s="567"/>
      <c r="CHX31" s="567"/>
      <c r="CHY31" s="567"/>
      <c r="CHZ31" s="567"/>
      <c r="CIA31" s="567"/>
      <c r="CIB31" s="567"/>
      <c r="CIC31" s="567"/>
      <c r="CID31" s="567"/>
      <c r="CIE31" s="567"/>
      <c r="CIF31" s="567"/>
      <c r="CIG31" s="567"/>
      <c r="CIH31" s="567"/>
      <c r="CII31" s="567"/>
      <c r="CIJ31" s="567"/>
      <c r="CIK31" s="567"/>
      <c r="CIL31" s="567"/>
      <c r="CIM31" s="567"/>
      <c r="CIN31" s="567"/>
      <c r="CIO31" s="567"/>
      <c r="CIP31" s="567"/>
      <c r="CIQ31" s="567"/>
      <c r="CIR31" s="567"/>
      <c r="CIS31" s="567"/>
      <c r="CIT31" s="567"/>
      <c r="CIU31" s="567"/>
      <c r="CIV31" s="567"/>
      <c r="CIW31" s="567"/>
      <c r="CIX31" s="567"/>
      <c r="CIY31" s="567"/>
      <c r="CIZ31" s="567"/>
      <c r="CJA31" s="567"/>
      <c r="CJB31" s="567"/>
      <c r="CJC31" s="567"/>
      <c r="CJD31" s="567"/>
      <c r="CJE31" s="567"/>
      <c r="CJF31" s="567"/>
      <c r="CJG31" s="567"/>
      <c r="CJH31" s="567"/>
      <c r="CJI31" s="567"/>
      <c r="CJJ31" s="567"/>
      <c r="CJK31" s="567"/>
      <c r="CJL31" s="567"/>
      <c r="CJM31" s="567"/>
      <c r="CJN31" s="567"/>
      <c r="CJO31" s="567"/>
      <c r="CJP31" s="567"/>
      <c r="CJQ31" s="567"/>
      <c r="CJR31" s="567"/>
      <c r="CJS31" s="567"/>
      <c r="CJT31" s="567"/>
      <c r="CJU31" s="567"/>
      <c r="CJV31" s="567"/>
      <c r="CJW31" s="567"/>
      <c r="CJX31" s="567"/>
      <c r="CJY31" s="567"/>
      <c r="CJZ31" s="567"/>
      <c r="CKA31" s="567"/>
      <c r="CKB31" s="567"/>
      <c r="CKC31" s="567"/>
      <c r="CKD31" s="567"/>
      <c r="CKE31" s="567"/>
      <c r="CKF31" s="567"/>
      <c r="CKG31" s="567"/>
      <c r="CKH31" s="567"/>
      <c r="CKI31" s="567"/>
      <c r="CKJ31" s="567"/>
      <c r="CKK31" s="567"/>
      <c r="CKL31" s="567"/>
      <c r="CKM31" s="567"/>
      <c r="CKN31" s="567"/>
      <c r="CKO31" s="567"/>
      <c r="CKP31" s="567"/>
      <c r="CKQ31" s="567"/>
      <c r="CKR31" s="567"/>
      <c r="CKS31" s="567"/>
      <c r="CKT31" s="567"/>
      <c r="CKU31" s="567"/>
      <c r="CKV31" s="567"/>
      <c r="CKW31" s="567"/>
      <c r="CKX31" s="567"/>
      <c r="CKY31" s="567"/>
      <c r="CKZ31" s="567"/>
      <c r="CLA31" s="567"/>
      <c r="CLB31" s="567"/>
      <c r="CLC31" s="567"/>
      <c r="CLD31" s="567"/>
      <c r="CLE31" s="567"/>
      <c r="CLF31" s="567"/>
      <c r="CLG31" s="567"/>
      <c r="CLH31" s="567"/>
      <c r="CLI31" s="567"/>
      <c r="CLJ31" s="567"/>
      <c r="CLK31" s="567"/>
      <c r="CLL31" s="567"/>
      <c r="CLM31" s="567"/>
      <c r="CLN31" s="567"/>
      <c r="CLO31" s="567"/>
      <c r="CLP31" s="567"/>
      <c r="CLQ31" s="567"/>
      <c r="CLR31" s="567"/>
      <c r="CLS31" s="567"/>
      <c r="CLT31" s="567"/>
      <c r="CLU31" s="567"/>
      <c r="CLV31" s="567"/>
      <c r="CLW31" s="567"/>
      <c r="CLX31" s="567"/>
      <c r="CLY31" s="567"/>
      <c r="CLZ31" s="567"/>
      <c r="CMA31" s="567"/>
      <c r="CMB31" s="567"/>
      <c r="CMC31" s="567"/>
      <c r="CMD31" s="567"/>
      <c r="CME31" s="567"/>
      <c r="CMF31" s="567"/>
      <c r="CMG31" s="567"/>
      <c r="CMH31" s="567"/>
      <c r="CMI31" s="567"/>
      <c r="CMJ31" s="567"/>
      <c r="CMK31" s="567"/>
      <c r="CML31" s="567"/>
      <c r="CMM31" s="567"/>
      <c r="CMN31" s="567"/>
      <c r="CMO31" s="567"/>
      <c r="CMP31" s="567"/>
      <c r="CMQ31" s="567"/>
      <c r="CMR31" s="567"/>
      <c r="CMS31" s="567"/>
      <c r="CMT31" s="567"/>
      <c r="CMU31" s="567"/>
      <c r="CMV31" s="567"/>
      <c r="CMW31" s="567"/>
      <c r="CMX31" s="567"/>
      <c r="CMY31" s="567"/>
      <c r="CMZ31" s="567"/>
      <c r="CNA31" s="567"/>
      <c r="CNB31" s="567"/>
      <c r="CNC31" s="567"/>
      <c r="CND31" s="567"/>
      <c r="CNE31" s="567"/>
      <c r="CNF31" s="567"/>
      <c r="CNG31" s="567"/>
      <c r="CNH31" s="567"/>
      <c r="CNI31" s="567"/>
      <c r="CNJ31" s="567"/>
      <c r="CNK31" s="567"/>
      <c r="CNL31" s="567"/>
      <c r="CNM31" s="567"/>
      <c r="CNN31" s="567"/>
      <c r="CNO31" s="567"/>
      <c r="CNP31" s="567"/>
      <c r="CNQ31" s="567"/>
      <c r="CNR31" s="567"/>
      <c r="CNS31" s="567"/>
      <c r="CNT31" s="567"/>
      <c r="CNU31" s="567"/>
      <c r="CNV31" s="567"/>
      <c r="CNW31" s="567"/>
      <c r="CNX31" s="567"/>
      <c r="CNY31" s="567"/>
      <c r="CNZ31" s="567"/>
      <c r="COA31" s="567"/>
      <c r="COB31" s="567"/>
      <c r="COC31" s="567"/>
      <c r="COD31" s="567"/>
      <c r="COE31" s="567"/>
      <c r="COF31" s="567"/>
      <c r="COG31" s="567"/>
      <c r="COH31" s="567"/>
      <c r="COI31" s="567"/>
      <c r="COJ31" s="567"/>
      <c r="COK31" s="567"/>
      <c r="COL31" s="567"/>
      <c r="COM31" s="567"/>
      <c r="CON31" s="567"/>
      <c r="COO31" s="567"/>
      <c r="COP31" s="567"/>
      <c r="COQ31" s="567"/>
      <c r="COR31" s="567"/>
      <c r="COS31" s="567"/>
      <c r="COT31" s="567"/>
      <c r="COU31" s="567"/>
      <c r="COV31" s="567"/>
      <c r="COW31" s="567"/>
      <c r="COX31" s="567"/>
      <c r="COY31" s="567"/>
      <c r="COZ31" s="567"/>
      <c r="CPA31" s="567"/>
      <c r="CPB31" s="567"/>
      <c r="CPC31" s="567"/>
      <c r="CPD31" s="567"/>
      <c r="CPE31" s="567"/>
      <c r="CPF31" s="567"/>
      <c r="CPG31" s="567"/>
      <c r="CPH31" s="567"/>
      <c r="CPI31" s="567"/>
      <c r="CPJ31" s="567"/>
      <c r="CPK31" s="567"/>
      <c r="CPL31" s="567"/>
      <c r="CPM31" s="567"/>
      <c r="CPN31" s="567"/>
      <c r="CPO31" s="567"/>
      <c r="CPP31" s="567"/>
      <c r="CPQ31" s="567"/>
      <c r="CPR31" s="567"/>
      <c r="CPS31" s="567"/>
      <c r="CPT31" s="567"/>
      <c r="CPU31" s="567"/>
      <c r="CPV31" s="567"/>
      <c r="CPW31" s="567"/>
      <c r="CPX31" s="567"/>
      <c r="CPY31" s="567"/>
      <c r="CPZ31" s="567"/>
      <c r="CQA31" s="567"/>
      <c r="CQB31" s="567"/>
      <c r="CQC31" s="567"/>
      <c r="CQD31" s="567"/>
      <c r="CQE31" s="567"/>
      <c r="CQF31" s="567"/>
      <c r="CQG31" s="567"/>
      <c r="CQH31" s="567"/>
      <c r="CQI31" s="567"/>
      <c r="CQJ31" s="567"/>
      <c r="CQK31" s="567"/>
      <c r="CQL31" s="567"/>
      <c r="CQM31" s="567"/>
      <c r="CQN31" s="567"/>
      <c r="CQO31" s="567"/>
      <c r="CQP31" s="567"/>
      <c r="CQQ31" s="567"/>
      <c r="CQR31" s="567"/>
      <c r="CQS31" s="567"/>
      <c r="CQT31" s="567"/>
      <c r="CQU31" s="567"/>
      <c r="CQV31" s="567"/>
      <c r="CQW31" s="567"/>
      <c r="CQX31" s="567"/>
      <c r="CQY31" s="567"/>
      <c r="CQZ31" s="567"/>
      <c r="CRA31" s="567"/>
      <c r="CRB31" s="567"/>
      <c r="CRC31" s="567"/>
      <c r="CRD31" s="567"/>
      <c r="CRE31" s="567"/>
      <c r="CRF31" s="567"/>
      <c r="CRG31" s="567"/>
      <c r="CRH31" s="567"/>
      <c r="CRI31" s="567"/>
      <c r="CRJ31" s="567"/>
      <c r="CRK31" s="567"/>
      <c r="CRL31" s="567"/>
      <c r="CRM31" s="567"/>
      <c r="CRN31" s="567"/>
      <c r="CRO31" s="567"/>
      <c r="CRP31" s="567"/>
      <c r="CRQ31" s="567"/>
      <c r="CRR31" s="567"/>
      <c r="CRS31" s="567"/>
      <c r="CRT31" s="567"/>
      <c r="CRU31" s="567"/>
      <c r="CRV31" s="567"/>
      <c r="CRW31" s="567"/>
      <c r="CRX31" s="567"/>
      <c r="CRY31" s="567"/>
      <c r="CRZ31" s="567"/>
      <c r="CSA31" s="567"/>
      <c r="CSB31" s="567"/>
      <c r="CSC31" s="567"/>
      <c r="CSD31" s="567"/>
      <c r="CSE31" s="567"/>
      <c r="CSF31" s="567"/>
      <c r="CSG31" s="567"/>
      <c r="CSH31" s="567"/>
      <c r="CSI31" s="567"/>
      <c r="CSJ31" s="567"/>
      <c r="CSK31" s="567"/>
      <c r="CSL31" s="567"/>
      <c r="CSM31" s="567"/>
      <c r="CSN31" s="567"/>
      <c r="CSO31" s="567"/>
      <c r="CSP31" s="567"/>
      <c r="CSQ31" s="567"/>
      <c r="CSR31" s="567"/>
      <c r="CSS31" s="567"/>
      <c r="CST31" s="567"/>
      <c r="CSU31" s="567"/>
      <c r="CSV31" s="567"/>
      <c r="CSW31" s="567"/>
      <c r="CSX31" s="567"/>
      <c r="CSY31" s="567"/>
      <c r="CSZ31" s="567"/>
      <c r="CTA31" s="567"/>
      <c r="CTB31" s="567"/>
      <c r="CTC31" s="567"/>
      <c r="CTD31" s="567"/>
      <c r="CTE31" s="567"/>
      <c r="CTF31" s="567"/>
      <c r="CTG31" s="567"/>
      <c r="CTH31" s="567"/>
      <c r="CTI31" s="567"/>
      <c r="CTJ31" s="567"/>
      <c r="CTK31" s="567"/>
      <c r="CTL31" s="567"/>
      <c r="CTM31" s="567"/>
      <c r="CTN31" s="567"/>
      <c r="CTO31" s="567"/>
      <c r="CTP31" s="567"/>
      <c r="CTQ31" s="567"/>
      <c r="CTR31" s="567"/>
      <c r="CTS31" s="567"/>
      <c r="CTT31" s="567"/>
      <c r="CTU31" s="567"/>
      <c r="CTV31" s="567"/>
      <c r="CTW31" s="567"/>
      <c r="CTX31" s="567"/>
      <c r="CTY31" s="567"/>
      <c r="CTZ31" s="567"/>
      <c r="CUA31" s="567"/>
      <c r="CUB31" s="567"/>
      <c r="CUC31" s="567"/>
      <c r="CUD31" s="567"/>
      <c r="CUE31" s="567"/>
      <c r="CUF31" s="567"/>
      <c r="CUG31" s="567"/>
      <c r="CUH31" s="567"/>
      <c r="CUI31" s="567"/>
      <c r="CUJ31" s="567"/>
      <c r="CUK31" s="567"/>
      <c r="CUL31" s="567"/>
      <c r="CUM31" s="567"/>
      <c r="CUN31" s="567"/>
      <c r="CUO31" s="567"/>
      <c r="CUP31" s="567"/>
      <c r="CUQ31" s="567"/>
      <c r="CUR31" s="567"/>
      <c r="CUS31" s="567"/>
      <c r="CUT31" s="567"/>
      <c r="CUU31" s="567"/>
      <c r="CUV31" s="567"/>
      <c r="CUW31" s="567"/>
      <c r="CUX31" s="567"/>
      <c r="CUY31" s="567"/>
      <c r="CUZ31" s="567"/>
      <c r="CVA31" s="567"/>
      <c r="CVB31" s="567"/>
      <c r="CVC31" s="567"/>
      <c r="CVD31" s="567"/>
      <c r="CVE31" s="567"/>
      <c r="CVF31" s="567"/>
      <c r="CVG31" s="567"/>
      <c r="CVH31" s="567"/>
      <c r="CVI31" s="567"/>
      <c r="CVJ31" s="567"/>
      <c r="CVK31" s="567"/>
      <c r="CVL31" s="567"/>
      <c r="CVM31" s="567"/>
      <c r="CVN31" s="567"/>
      <c r="CVO31" s="567"/>
      <c r="CVP31" s="567"/>
      <c r="CVQ31" s="567"/>
      <c r="CVR31" s="567"/>
      <c r="CVS31" s="567"/>
      <c r="CVT31" s="567"/>
      <c r="CVU31" s="567"/>
      <c r="CVV31" s="567"/>
      <c r="CVW31" s="567"/>
      <c r="CVX31" s="567"/>
      <c r="CVY31" s="567"/>
      <c r="CVZ31" s="567"/>
      <c r="CWA31" s="567"/>
      <c r="CWB31" s="567"/>
      <c r="CWC31" s="567"/>
      <c r="CWD31" s="567"/>
      <c r="CWE31" s="567"/>
      <c r="CWF31" s="567"/>
      <c r="CWG31" s="567"/>
      <c r="CWH31" s="567"/>
      <c r="CWI31" s="567"/>
      <c r="CWJ31" s="567"/>
      <c r="CWK31" s="567"/>
      <c r="CWL31" s="567"/>
      <c r="CWM31" s="567"/>
      <c r="CWN31" s="567"/>
      <c r="CWO31" s="567"/>
      <c r="CWP31" s="567"/>
      <c r="CWQ31" s="567"/>
      <c r="CWR31" s="567"/>
      <c r="CWS31" s="567"/>
      <c r="CWT31" s="567"/>
      <c r="CWU31" s="567"/>
      <c r="CWV31" s="567"/>
      <c r="CWW31" s="567"/>
      <c r="CWX31" s="567"/>
      <c r="CWY31" s="567"/>
      <c r="CWZ31" s="567"/>
      <c r="CXA31" s="567"/>
      <c r="CXB31" s="567"/>
      <c r="CXC31" s="567"/>
      <c r="CXD31" s="567"/>
      <c r="CXE31" s="567"/>
      <c r="CXF31" s="567"/>
      <c r="CXG31" s="567"/>
      <c r="CXH31" s="567"/>
      <c r="CXI31" s="567"/>
      <c r="CXJ31" s="567"/>
      <c r="CXK31" s="567"/>
      <c r="CXL31" s="567"/>
      <c r="CXM31" s="567"/>
      <c r="CXN31" s="567"/>
      <c r="CXO31" s="567"/>
      <c r="CXP31" s="567"/>
      <c r="CXQ31" s="567"/>
      <c r="CXR31" s="567"/>
      <c r="CXS31" s="567"/>
      <c r="CXT31" s="567"/>
      <c r="CXU31" s="567"/>
      <c r="CXV31" s="567"/>
      <c r="CXW31" s="567"/>
      <c r="CXX31" s="567"/>
      <c r="CXY31" s="567"/>
      <c r="CXZ31" s="567"/>
      <c r="CYA31" s="567"/>
      <c r="CYB31" s="567"/>
      <c r="CYC31" s="567"/>
      <c r="CYD31" s="567"/>
      <c r="CYE31" s="567"/>
      <c r="CYF31" s="567"/>
      <c r="CYG31" s="567"/>
      <c r="CYH31" s="567"/>
      <c r="CYI31" s="567"/>
      <c r="CYJ31" s="567"/>
      <c r="CYK31" s="567"/>
      <c r="CYL31" s="567"/>
      <c r="CYM31" s="567"/>
      <c r="CYN31" s="567"/>
      <c r="CYO31" s="567"/>
      <c r="CYP31" s="567"/>
      <c r="CYQ31" s="567"/>
      <c r="CYR31" s="567"/>
      <c r="CYS31" s="567"/>
      <c r="CYT31" s="567"/>
      <c r="CYU31" s="567"/>
      <c r="CYV31" s="567"/>
      <c r="CYW31" s="567"/>
      <c r="CYX31" s="567"/>
      <c r="CYY31" s="567"/>
      <c r="CYZ31" s="567"/>
      <c r="CZA31" s="567"/>
      <c r="CZB31" s="567"/>
      <c r="CZC31" s="567"/>
      <c r="CZD31" s="567"/>
      <c r="CZE31" s="567"/>
      <c r="CZF31" s="567"/>
      <c r="CZG31" s="567"/>
      <c r="CZH31" s="567"/>
      <c r="CZI31" s="567"/>
      <c r="CZJ31" s="567"/>
      <c r="CZK31" s="567"/>
      <c r="CZL31" s="567"/>
      <c r="CZM31" s="567"/>
      <c r="CZN31" s="567"/>
      <c r="CZO31" s="567"/>
      <c r="CZP31" s="567"/>
      <c r="CZQ31" s="567"/>
      <c r="CZR31" s="567"/>
      <c r="CZS31" s="567"/>
      <c r="CZT31" s="567"/>
      <c r="CZU31" s="567"/>
      <c r="CZV31" s="567"/>
      <c r="CZW31" s="567"/>
      <c r="CZX31" s="567"/>
      <c r="CZY31" s="567"/>
      <c r="CZZ31" s="567"/>
      <c r="DAA31" s="567"/>
      <c r="DAB31" s="567"/>
      <c r="DAC31" s="567"/>
      <c r="DAD31" s="567"/>
      <c r="DAE31" s="567"/>
      <c r="DAF31" s="567"/>
      <c r="DAG31" s="567"/>
      <c r="DAH31" s="567"/>
      <c r="DAI31" s="567"/>
      <c r="DAJ31" s="567"/>
      <c r="DAK31" s="567"/>
      <c r="DAL31" s="567"/>
      <c r="DAM31" s="567"/>
      <c r="DAN31" s="567"/>
      <c r="DAO31" s="567"/>
      <c r="DAP31" s="567"/>
      <c r="DAQ31" s="567"/>
      <c r="DAR31" s="567"/>
      <c r="DAS31" s="567"/>
      <c r="DAT31" s="567"/>
      <c r="DAU31" s="567"/>
      <c r="DAV31" s="567"/>
      <c r="DAW31" s="567"/>
      <c r="DAX31" s="567"/>
      <c r="DAY31" s="567"/>
      <c r="DAZ31" s="567"/>
      <c r="DBA31" s="567"/>
      <c r="DBB31" s="567"/>
      <c r="DBC31" s="567"/>
      <c r="DBD31" s="567"/>
      <c r="DBE31" s="567"/>
      <c r="DBF31" s="567"/>
      <c r="DBG31" s="567"/>
      <c r="DBH31" s="567"/>
      <c r="DBI31" s="567"/>
      <c r="DBJ31" s="567"/>
      <c r="DBK31" s="567"/>
      <c r="DBL31" s="567"/>
      <c r="DBM31" s="567"/>
      <c r="DBN31" s="567"/>
      <c r="DBO31" s="567"/>
      <c r="DBP31" s="567"/>
      <c r="DBQ31" s="567"/>
      <c r="DBR31" s="567"/>
      <c r="DBS31" s="567"/>
      <c r="DBT31" s="567"/>
      <c r="DBU31" s="567"/>
      <c r="DBV31" s="567"/>
      <c r="DBW31" s="567"/>
      <c r="DBX31" s="567"/>
      <c r="DBY31" s="567"/>
      <c r="DBZ31" s="567"/>
      <c r="DCA31" s="567"/>
      <c r="DCB31" s="567"/>
      <c r="DCC31" s="567"/>
      <c r="DCD31" s="567"/>
      <c r="DCE31" s="567"/>
      <c r="DCF31" s="567"/>
      <c r="DCG31" s="567"/>
      <c r="DCH31" s="567"/>
      <c r="DCI31" s="567"/>
      <c r="DCJ31" s="567"/>
      <c r="DCK31" s="567"/>
      <c r="DCL31" s="567"/>
      <c r="DCM31" s="567"/>
      <c r="DCN31" s="567"/>
      <c r="DCO31" s="567"/>
      <c r="DCP31" s="567"/>
      <c r="DCQ31" s="567"/>
      <c r="DCR31" s="567"/>
      <c r="DCS31" s="567"/>
      <c r="DCT31" s="567"/>
      <c r="DCU31" s="567"/>
      <c r="DCV31" s="567"/>
      <c r="DCW31" s="567"/>
      <c r="DCX31" s="567"/>
      <c r="DCY31" s="567"/>
      <c r="DCZ31" s="567"/>
      <c r="DDA31" s="567"/>
      <c r="DDB31" s="567"/>
      <c r="DDC31" s="567"/>
      <c r="DDD31" s="567"/>
      <c r="DDE31" s="567"/>
      <c r="DDF31" s="567"/>
      <c r="DDG31" s="567"/>
      <c r="DDH31" s="567"/>
      <c r="DDI31" s="567"/>
      <c r="DDJ31" s="567"/>
      <c r="DDK31" s="567"/>
      <c r="DDL31" s="567"/>
      <c r="DDM31" s="567"/>
      <c r="DDN31" s="567"/>
      <c r="DDO31" s="567"/>
      <c r="DDP31" s="567"/>
      <c r="DDQ31" s="567"/>
      <c r="DDR31" s="567"/>
      <c r="DDS31" s="567"/>
      <c r="DDT31" s="567"/>
      <c r="DDU31" s="567"/>
      <c r="DDV31" s="567"/>
      <c r="DDW31" s="567"/>
      <c r="DDX31" s="567"/>
      <c r="DDY31" s="567"/>
      <c r="DDZ31" s="567"/>
      <c r="DEA31" s="567"/>
      <c r="DEB31" s="567"/>
      <c r="DEC31" s="567"/>
      <c r="DED31" s="567"/>
      <c r="DEE31" s="567"/>
      <c r="DEF31" s="567"/>
      <c r="DEG31" s="567"/>
      <c r="DEH31" s="567"/>
      <c r="DEI31" s="567"/>
      <c r="DEJ31" s="567"/>
      <c r="DEK31" s="567"/>
      <c r="DEL31" s="567"/>
      <c r="DEM31" s="567"/>
      <c r="DEN31" s="567"/>
      <c r="DEO31" s="567"/>
      <c r="DEP31" s="567"/>
      <c r="DEQ31" s="567"/>
      <c r="DER31" s="567"/>
      <c r="DES31" s="567"/>
      <c r="DET31" s="567"/>
      <c r="DEU31" s="567"/>
      <c r="DEV31" s="567"/>
      <c r="DEW31" s="567"/>
      <c r="DEX31" s="567"/>
      <c r="DEY31" s="567"/>
      <c r="DEZ31" s="567"/>
      <c r="DFA31" s="567"/>
      <c r="DFB31" s="567"/>
      <c r="DFC31" s="567"/>
      <c r="DFD31" s="567"/>
      <c r="DFE31" s="567"/>
      <c r="DFF31" s="567"/>
      <c r="DFG31" s="567"/>
      <c r="DFH31" s="567"/>
      <c r="DFI31" s="567"/>
      <c r="DFJ31" s="567"/>
      <c r="DFK31" s="567"/>
      <c r="DFL31" s="567"/>
      <c r="DFM31" s="567"/>
      <c r="DFN31" s="567"/>
      <c r="DFO31" s="567"/>
      <c r="DFP31" s="567"/>
      <c r="DFQ31" s="567"/>
      <c r="DFR31" s="567"/>
      <c r="DFS31" s="567"/>
      <c r="DFT31" s="567"/>
      <c r="DFU31" s="567"/>
      <c r="DFV31" s="567"/>
      <c r="DFW31" s="567"/>
      <c r="DFX31" s="567"/>
      <c r="DFY31" s="567"/>
      <c r="DFZ31" s="567"/>
      <c r="DGA31" s="567"/>
      <c r="DGB31" s="567"/>
      <c r="DGC31" s="567"/>
      <c r="DGD31" s="567"/>
      <c r="DGE31" s="567"/>
      <c r="DGF31" s="567"/>
      <c r="DGG31" s="567"/>
      <c r="DGH31" s="567"/>
      <c r="DGI31" s="567"/>
      <c r="DGJ31" s="567"/>
      <c r="DGK31" s="567"/>
      <c r="DGL31" s="567"/>
      <c r="DGM31" s="567"/>
      <c r="DGN31" s="567"/>
      <c r="DGO31" s="567"/>
      <c r="DGP31" s="567"/>
      <c r="DGQ31" s="567"/>
      <c r="DGR31" s="567"/>
      <c r="DGS31" s="567"/>
      <c r="DGT31" s="567"/>
      <c r="DGU31" s="567"/>
      <c r="DGV31" s="567"/>
      <c r="DGW31" s="567"/>
      <c r="DGX31" s="567"/>
      <c r="DGY31" s="567"/>
      <c r="DGZ31" s="567"/>
      <c r="DHA31" s="567"/>
      <c r="DHB31" s="567"/>
      <c r="DHC31" s="567"/>
      <c r="DHD31" s="567"/>
      <c r="DHE31" s="567"/>
      <c r="DHF31" s="567"/>
      <c r="DHG31" s="567"/>
      <c r="DHH31" s="567"/>
      <c r="DHI31" s="567"/>
      <c r="DHJ31" s="567"/>
      <c r="DHK31" s="567"/>
      <c r="DHL31" s="567"/>
      <c r="DHM31" s="567"/>
      <c r="DHN31" s="567"/>
      <c r="DHO31" s="567"/>
      <c r="DHP31" s="567"/>
      <c r="DHQ31" s="567"/>
      <c r="DHR31" s="567"/>
      <c r="DHS31" s="567"/>
      <c r="DHT31" s="567"/>
      <c r="DHU31" s="567"/>
      <c r="DHV31" s="567"/>
      <c r="DHW31" s="567"/>
      <c r="DHX31" s="567"/>
      <c r="DHY31" s="567"/>
      <c r="DHZ31" s="567"/>
      <c r="DIA31" s="567"/>
      <c r="DIB31" s="567"/>
      <c r="DIC31" s="567"/>
      <c r="DID31" s="567"/>
      <c r="DIE31" s="567"/>
      <c r="DIF31" s="567"/>
      <c r="DIG31" s="567"/>
      <c r="DIH31" s="567"/>
      <c r="DII31" s="567"/>
      <c r="DIJ31" s="567"/>
      <c r="DIK31" s="567"/>
      <c r="DIL31" s="567"/>
      <c r="DIM31" s="567"/>
      <c r="DIN31" s="567"/>
      <c r="DIO31" s="567"/>
      <c r="DIP31" s="567"/>
      <c r="DIQ31" s="567"/>
      <c r="DIR31" s="567"/>
      <c r="DIS31" s="567"/>
      <c r="DIT31" s="567"/>
      <c r="DIU31" s="567"/>
      <c r="DIV31" s="567"/>
      <c r="DIW31" s="567"/>
      <c r="DIX31" s="567"/>
      <c r="DIY31" s="567"/>
      <c r="DIZ31" s="567"/>
      <c r="DJA31" s="567"/>
      <c r="DJB31" s="567"/>
      <c r="DJC31" s="567"/>
      <c r="DJD31" s="567"/>
      <c r="DJE31" s="567"/>
      <c r="DJF31" s="567"/>
      <c r="DJG31" s="567"/>
      <c r="DJH31" s="567"/>
      <c r="DJI31" s="567"/>
      <c r="DJJ31" s="567"/>
      <c r="DJK31" s="567"/>
      <c r="DJL31" s="567"/>
      <c r="DJM31" s="567"/>
      <c r="DJN31" s="567"/>
      <c r="DJO31" s="567"/>
      <c r="DJP31" s="567"/>
      <c r="DJQ31" s="567"/>
      <c r="DJR31" s="567"/>
      <c r="DJS31" s="567"/>
      <c r="DJT31" s="567"/>
      <c r="DJU31" s="567"/>
      <c r="DJV31" s="567"/>
      <c r="DJW31" s="567"/>
      <c r="DJX31" s="567"/>
      <c r="DJY31" s="567"/>
      <c r="DJZ31" s="567"/>
      <c r="DKA31" s="567"/>
      <c r="DKB31" s="567"/>
      <c r="DKC31" s="567"/>
      <c r="DKD31" s="567"/>
      <c r="DKE31" s="567"/>
      <c r="DKF31" s="567"/>
      <c r="DKG31" s="567"/>
      <c r="DKH31" s="567"/>
      <c r="DKI31" s="567"/>
      <c r="DKJ31" s="567"/>
      <c r="DKK31" s="567"/>
      <c r="DKL31" s="567"/>
      <c r="DKM31" s="567"/>
      <c r="DKN31" s="567"/>
      <c r="DKO31" s="567"/>
      <c r="DKP31" s="567"/>
      <c r="DKQ31" s="567"/>
      <c r="DKR31" s="567"/>
      <c r="DKS31" s="567"/>
      <c r="DKT31" s="567"/>
      <c r="DKU31" s="567"/>
      <c r="DKV31" s="567"/>
      <c r="DKW31" s="567"/>
      <c r="DKX31" s="567"/>
      <c r="DKY31" s="567"/>
      <c r="DKZ31" s="567"/>
      <c r="DLA31" s="567"/>
      <c r="DLB31" s="567"/>
      <c r="DLC31" s="567"/>
      <c r="DLD31" s="567"/>
      <c r="DLE31" s="567"/>
      <c r="DLF31" s="567"/>
      <c r="DLG31" s="567"/>
      <c r="DLH31" s="567"/>
      <c r="DLI31" s="567"/>
      <c r="DLJ31" s="567"/>
      <c r="DLK31" s="567"/>
      <c r="DLL31" s="567"/>
      <c r="DLM31" s="567"/>
      <c r="DLN31" s="567"/>
      <c r="DLO31" s="567"/>
      <c r="DLP31" s="567"/>
      <c r="DLQ31" s="567"/>
      <c r="DLR31" s="567"/>
      <c r="DLS31" s="567"/>
      <c r="DLT31" s="567"/>
      <c r="DLU31" s="567"/>
      <c r="DLV31" s="567"/>
      <c r="DLW31" s="567"/>
      <c r="DLX31" s="567"/>
      <c r="DLY31" s="567"/>
      <c r="DLZ31" s="567"/>
      <c r="DMA31" s="567"/>
      <c r="DMB31" s="567"/>
      <c r="DMC31" s="567"/>
      <c r="DMD31" s="567"/>
      <c r="DME31" s="567"/>
      <c r="DMF31" s="567"/>
      <c r="DMG31" s="567"/>
      <c r="DMH31" s="567"/>
      <c r="DMI31" s="567"/>
      <c r="DMJ31" s="567"/>
      <c r="DMK31" s="567"/>
      <c r="DML31" s="567"/>
      <c r="DMM31" s="567"/>
      <c r="DMN31" s="567"/>
      <c r="DMO31" s="567"/>
      <c r="DMP31" s="567"/>
      <c r="DMQ31" s="567"/>
      <c r="DMR31" s="567"/>
      <c r="DMS31" s="567"/>
      <c r="DMT31" s="567"/>
      <c r="DMU31" s="567"/>
      <c r="DMV31" s="567"/>
      <c r="DMW31" s="567"/>
      <c r="DMX31" s="567"/>
      <c r="DMY31" s="567"/>
      <c r="DMZ31" s="567"/>
      <c r="DNA31" s="567"/>
      <c r="DNB31" s="567"/>
      <c r="DNC31" s="567"/>
      <c r="DND31" s="567"/>
      <c r="DNE31" s="567"/>
      <c r="DNF31" s="567"/>
      <c r="DNG31" s="567"/>
      <c r="DNH31" s="567"/>
      <c r="DNI31" s="567"/>
      <c r="DNJ31" s="567"/>
      <c r="DNK31" s="567"/>
      <c r="DNL31" s="567"/>
      <c r="DNM31" s="567"/>
      <c r="DNN31" s="567"/>
      <c r="DNO31" s="567"/>
      <c r="DNP31" s="567"/>
      <c r="DNQ31" s="567"/>
      <c r="DNR31" s="567"/>
      <c r="DNS31" s="567"/>
      <c r="DNT31" s="567"/>
      <c r="DNU31" s="567"/>
      <c r="DNV31" s="567"/>
      <c r="DNW31" s="567"/>
      <c r="DNX31" s="567"/>
      <c r="DNY31" s="567"/>
      <c r="DNZ31" s="567"/>
      <c r="DOA31" s="567"/>
      <c r="DOB31" s="567"/>
      <c r="DOC31" s="567"/>
      <c r="DOD31" s="567"/>
      <c r="DOE31" s="567"/>
      <c r="DOF31" s="567"/>
      <c r="DOG31" s="567"/>
      <c r="DOH31" s="567"/>
      <c r="DOI31" s="567"/>
      <c r="DOJ31" s="567"/>
      <c r="DOK31" s="567"/>
      <c r="DOL31" s="567"/>
      <c r="DOM31" s="567"/>
      <c r="DON31" s="567"/>
      <c r="DOO31" s="567"/>
      <c r="DOP31" s="567"/>
      <c r="DOQ31" s="567"/>
      <c r="DOR31" s="567"/>
      <c r="DOS31" s="567"/>
      <c r="DOT31" s="567"/>
      <c r="DOU31" s="567"/>
      <c r="DOV31" s="567"/>
      <c r="DOW31" s="567"/>
      <c r="DOX31" s="567"/>
      <c r="DOY31" s="567"/>
      <c r="DOZ31" s="567"/>
      <c r="DPA31" s="567"/>
      <c r="DPB31" s="567"/>
      <c r="DPC31" s="567"/>
      <c r="DPD31" s="567"/>
      <c r="DPE31" s="567"/>
      <c r="DPF31" s="567"/>
      <c r="DPG31" s="567"/>
      <c r="DPH31" s="567"/>
      <c r="DPI31" s="567"/>
      <c r="DPJ31" s="567"/>
      <c r="DPK31" s="567"/>
      <c r="DPL31" s="567"/>
      <c r="DPM31" s="567"/>
      <c r="DPN31" s="567"/>
      <c r="DPO31" s="567"/>
      <c r="DPP31" s="567"/>
      <c r="DPQ31" s="567"/>
      <c r="DPR31" s="567"/>
      <c r="DPS31" s="567"/>
      <c r="DPT31" s="567"/>
      <c r="DPU31" s="567"/>
      <c r="DPV31" s="567"/>
      <c r="DPW31" s="567"/>
      <c r="DPX31" s="567"/>
      <c r="DPY31" s="567"/>
      <c r="DPZ31" s="567"/>
      <c r="DQA31" s="567"/>
      <c r="DQB31" s="567"/>
      <c r="DQC31" s="567"/>
      <c r="DQD31" s="567"/>
      <c r="DQE31" s="567"/>
      <c r="DQF31" s="567"/>
      <c r="DQG31" s="567"/>
      <c r="DQH31" s="567"/>
      <c r="DQI31" s="567"/>
      <c r="DQJ31" s="567"/>
      <c r="DQK31" s="567"/>
      <c r="DQL31" s="567"/>
      <c r="DQM31" s="567"/>
      <c r="DQN31" s="567"/>
      <c r="DQO31" s="567"/>
      <c r="DQP31" s="567"/>
      <c r="DQQ31" s="567"/>
      <c r="DQR31" s="567"/>
      <c r="DQS31" s="567"/>
      <c r="DQT31" s="567"/>
      <c r="DQU31" s="567"/>
      <c r="DQV31" s="567"/>
      <c r="DQW31" s="567"/>
      <c r="DQX31" s="567"/>
      <c r="DQY31" s="567"/>
      <c r="DQZ31" s="567"/>
      <c r="DRA31" s="567"/>
      <c r="DRB31" s="567"/>
      <c r="DRC31" s="567"/>
      <c r="DRD31" s="567"/>
      <c r="DRE31" s="567"/>
      <c r="DRF31" s="567"/>
      <c r="DRG31" s="567"/>
      <c r="DRH31" s="567"/>
      <c r="DRI31" s="567"/>
      <c r="DRJ31" s="567"/>
      <c r="DRK31" s="567"/>
      <c r="DRL31" s="567"/>
      <c r="DRM31" s="567"/>
      <c r="DRN31" s="567"/>
      <c r="DRO31" s="567"/>
      <c r="DRP31" s="567"/>
      <c r="DRQ31" s="567"/>
      <c r="DRR31" s="567"/>
      <c r="DRS31" s="567"/>
      <c r="DRT31" s="567"/>
      <c r="DRU31" s="567"/>
      <c r="DRV31" s="567"/>
      <c r="DRW31" s="567"/>
      <c r="DRX31" s="567"/>
      <c r="DRY31" s="567"/>
      <c r="DRZ31" s="567"/>
      <c r="DSA31" s="567"/>
      <c r="DSB31" s="567"/>
      <c r="DSC31" s="567"/>
      <c r="DSD31" s="567"/>
      <c r="DSE31" s="567"/>
      <c r="DSF31" s="567"/>
      <c r="DSG31" s="567"/>
      <c r="DSH31" s="567"/>
      <c r="DSI31" s="567"/>
      <c r="DSJ31" s="567"/>
      <c r="DSK31" s="567"/>
      <c r="DSL31" s="567"/>
      <c r="DSM31" s="567"/>
      <c r="DSN31" s="567"/>
      <c r="DSO31" s="567"/>
      <c r="DSP31" s="567"/>
      <c r="DSQ31" s="567"/>
      <c r="DSR31" s="567"/>
      <c r="DSS31" s="567"/>
      <c r="DST31" s="567"/>
      <c r="DSU31" s="567"/>
      <c r="DSV31" s="567"/>
      <c r="DSW31" s="567"/>
      <c r="DSX31" s="567"/>
      <c r="DSY31" s="567"/>
      <c r="DSZ31" s="567"/>
      <c r="DTA31" s="567"/>
      <c r="DTB31" s="567"/>
      <c r="DTC31" s="567"/>
      <c r="DTD31" s="567"/>
      <c r="DTE31" s="567"/>
      <c r="DTF31" s="567"/>
      <c r="DTG31" s="567"/>
      <c r="DTH31" s="567"/>
      <c r="DTI31" s="567"/>
      <c r="DTJ31" s="567"/>
      <c r="DTK31" s="567"/>
      <c r="DTL31" s="567"/>
      <c r="DTM31" s="567"/>
      <c r="DTN31" s="567"/>
      <c r="DTO31" s="567"/>
      <c r="DTP31" s="567"/>
      <c r="DTQ31" s="567"/>
      <c r="DTR31" s="567"/>
      <c r="DTS31" s="567"/>
      <c r="DTT31" s="567"/>
      <c r="DTU31" s="567"/>
      <c r="DTV31" s="567"/>
      <c r="DTW31" s="567"/>
      <c r="DTX31" s="567"/>
      <c r="DTY31" s="567"/>
      <c r="DTZ31" s="567"/>
      <c r="DUA31" s="567"/>
      <c r="DUB31" s="567"/>
      <c r="DUC31" s="567"/>
      <c r="DUD31" s="567"/>
      <c r="DUE31" s="567"/>
      <c r="DUF31" s="567"/>
      <c r="DUG31" s="567"/>
      <c r="DUH31" s="567"/>
      <c r="DUI31" s="567"/>
      <c r="DUJ31" s="567"/>
      <c r="DUK31" s="567"/>
      <c r="DUL31" s="567"/>
      <c r="DUM31" s="567"/>
      <c r="DUN31" s="567"/>
      <c r="DUO31" s="567"/>
      <c r="DUP31" s="567"/>
      <c r="DUQ31" s="567"/>
      <c r="DUR31" s="567"/>
      <c r="DUS31" s="567"/>
      <c r="DUT31" s="567"/>
      <c r="DUU31" s="567"/>
      <c r="DUV31" s="567"/>
      <c r="DUW31" s="567"/>
      <c r="DUX31" s="567"/>
      <c r="DUY31" s="567"/>
      <c r="DUZ31" s="567"/>
      <c r="DVA31" s="567"/>
      <c r="DVB31" s="567"/>
      <c r="DVC31" s="567"/>
      <c r="DVD31" s="567"/>
      <c r="DVE31" s="567"/>
      <c r="DVF31" s="567"/>
      <c r="DVG31" s="567"/>
      <c r="DVH31" s="567"/>
      <c r="DVI31" s="567"/>
      <c r="DVJ31" s="567"/>
      <c r="DVK31" s="567"/>
      <c r="DVL31" s="567"/>
      <c r="DVM31" s="567"/>
      <c r="DVN31" s="567"/>
      <c r="DVO31" s="567"/>
      <c r="DVP31" s="567"/>
      <c r="DVQ31" s="567"/>
      <c r="DVR31" s="567"/>
      <c r="DVS31" s="567"/>
      <c r="DVT31" s="567"/>
      <c r="DVU31" s="567"/>
      <c r="DVV31" s="567"/>
      <c r="DVW31" s="567"/>
      <c r="DVX31" s="567"/>
      <c r="DVY31" s="567"/>
      <c r="DVZ31" s="567"/>
      <c r="DWA31" s="567"/>
      <c r="DWB31" s="567"/>
      <c r="DWC31" s="567"/>
      <c r="DWD31" s="567"/>
      <c r="DWE31" s="567"/>
      <c r="DWF31" s="567"/>
      <c r="DWG31" s="567"/>
      <c r="DWH31" s="567"/>
      <c r="DWI31" s="567"/>
      <c r="DWJ31" s="567"/>
      <c r="DWK31" s="567"/>
      <c r="DWL31" s="567"/>
      <c r="DWM31" s="567"/>
      <c r="DWN31" s="567"/>
      <c r="DWO31" s="567"/>
      <c r="DWP31" s="567"/>
      <c r="DWQ31" s="567"/>
      <c r="DWR31" s="567"/>
      <c r="DWS31" s="567"/>
      <c r="DWT31" s="567"/>
      <c r="DWU31" s="567"/>
      <c r="DWV31" s="567"/>
      <c r="DWW31" s="567"/>
      <c r="DWX31" s="567"/>
      <c r="DWY31" s="567"/>
      <c r="DWZ31" s="567"/>
      <c r="DXA31" s="567"/>
      <c r="DXB31" s="567"/>
      <c r="DXC31" s="567"/>
      <c r="DXD31" s="567"/>
      <c r="DXE31" s="567"/>
      <c r="DXF31" s="567"/>
      <c r="DXG31" s="567"/>
      <c r="DXH31" s="567"/>
      <c r="DXI31" s="567"/>
      <c r="DXJ31" s="567"/>
      <c r="DXK31" s="567"/>
      <c r="DXL31" s="567"/>
      <c r="DXM31" s="567"/>
      <c r="DXN31" s="567"/>
      <c r="DXO31" s="567"/>
      <c r="DXP31" s="567"/>
      <c r="DXQ31" s="567"/>
      <c r="DXR31" s="567"/>
      <c r="DXS31" s="567"/>
      <c r="DXT31" s="567"/>
      <c r="DXU31" s="567"/>
      <c r="DXV31" s="567"/>
      <c r="DXW31" s="567"/>
      <c r="DXX31" s="567"/>
      <c r="DXY31" s="567"/>
      <c r="DXZ31" s="567"/>
      <c r="DYA31" s="567"/>
      <c r="DYB31" s="567"/>
      <c r="DYC31" s="567"/>
      <c r="DYD31" s="567"/>
      <c r="DYE31" s="567"/>
      <c r="DYF31" s="567"/>
      <c r="DYG31" s="567"/>
      <c r="DYH31" s="567"/>
      <c r="DYI31" s="567"/>
      <c r="DYJ31" s="567"/>
      <c r="DYK31" s="567"/>
      <c r="DYL31" s="567"/>
      <c r="DYM31" s="567"/>
      <c r="DYN31" s="567"/>
      <c r="DYO31" s="567"/>
      <c r="DYP31" s="567"/>
      <c r="DYQ31" s="567"/>
      <c r="DYR31" s="567"/>
      <c r="DYS31" s="567"/>
      <c r="DYT31" s="567"/>
      <c r="DYU31" s="567"/>
      <c r="DYV31" s="567"/>
      <c r="DYW31" s="567"/>
      <c r="DYX31" s="567"/>
      <c r="DYY31" s="567"/>
      <c r="DYZ31" s="567"/>
      <c r="DZA31" s="567"/>
      <c r="DZB31" s="567"/>
      <c r="DZC31" s="567"/>
      <c r="DZD31" s="567"/>
      <c r="DZE31" s="567"/>
      <c r="DZF31" s="567"/>
      <c r="DZG31" s="567"/>
      <c r="DZH31" s="567"/>
      <c r="DZI31" s="567"/>
      <c r="DZJ31" s="567"/>
      <c r="DZK31" s="567"/>
      <c r="DZL31" s="567"/>
      <c r="DZM31" s="567"/>
      <c r="DZN31" s="567"/>
      <c r="DZO31" s="567"/>
      <c r="DZP31" s="567"/>
      <c r="DZQ31" s="567"/>
      <c r="DZR31" s="567"/>
      <c r="DZS31" s="567"/>
      <c r="DZT31" s="567"/>
      <c r="DZU31" s="567"/>
      <c r="DZV31" s="567"/>
      <c r="DZW31" s="567"/>
      <c r="DZX31" s="567"/>
      <c r="DZY31" s="567"/>
      <c r="DZZ31" s="567"/>
      <c r="EAA31" s="567"/>
      <c r="EAB31" s="567"/>
      <c r="EAC31" s="567"/>
      <c r="EAD31" s="567"/>
      <c r="EAE31" s="567"/>
      <c r="EAF31" s="567"/>
      <c r="EAG31" s="567"/>
      <c r="EAH31" s="567"/>
      <c r="EAI31" s="567"/>
      <c r="EAJ31" s="567"/>
      <c r="EAK31" s="567"/>
      <c r="EAL31" s="567"/>
      <c r="EAM31" s="567"/>
      <c r="EAN31" s="567"/>
      <c r="EAO31" s="567"/>
      <c r="EAP31" s="567"/>
      <c r="EAQ31" s="567"/>
      <c r="EAR31" s="567"/>
      <c r="EAS31" s="567"/>
      <c r="EAT31" s="567"/>
      <c r="EAU31" s="567"/>
      <c r="EAV31" s="567"/>
      <c r="EAW31" s="567"/>
      <c r="EAX31" s="567"/>
      <c r="EAY31" s="567"/>
      <c r="EAZ31" s="567"/>
      <c r="EBA31" s="567"/>
      <c r="EBB31" s="567"/>
      <c r="EBC31" s="567"/>
      <c r="EBD31" s="567"/>
      <c r="EBE31" s="567"/>
      <c r="EBF31" s="567"/>
      <c r="EBG31" s="567"/>
      <c r="EBH31" s="567"/>
      <c r="EBI31" s="567"/>
      <c r="EBJ31" s="567"/>
      <c r="EBK31" s="567"/>
      <c r="EBL31" s="567"/>
      <c r="EBM31" s="567"/>
      <c r="EBN31" s="567"/>
      <c r="EBO31" s="567"/>
      <c r="EBP31" s="567"/>
      <c r="EBQ31" s="567"/>
      <c r="EBR31" s="567"/>
      <c r="EBS31" s="567"/>
      <c r="EBT31" s="567"/>
      <c r="EBU31" s="567"/>
      <c r="EBV31" s="567"/>
      <c r="EBW31" s="567"/>
      <c r="EBX31" s="567"/>
      <c r="EBY31" s="567"/>
      <c r="EBZ31" s="567"/>
      <c r="ECA31" s="567"/>
      <c r="ECB31" s="567"/>
      <c r="ECC31" s="567"/>
      <c r="ECD31" s="567"/>
      <c r="ECE31" s="567"/>
      <c r="ECF31" s="567"/>
      <c r="ECG31" s="567"/>
      <c r="ECH31" s="567"/>
      <c r="ECI31" s="567"/>
      <c r="ECJ31" s="567"/>
      <c r="ECK31" s="567"/>
      <c r="ECL31" s="567"/>
      <c r="ECM31" s="567"/>
      <c r="ECN31" s="567"/>
      <c r="ECO31" s="567"/>
      <c r="ECP31" s="567"/>
      <c r="ECQ31" s="567"/>
      <c r="ECR31" s="567"/>
      <c r="ECS31" s="567"/>
      <c r="ECT31" s="567"/>
      <c r="ECU31" s="567"/>
      <c r="ECV31" s="567"/>
      <c r="ECW31" s="567"/>
      <c r="ECX31" s="567"/>
      <c r="ECY31" s="567"/>
      <c r="ECZ31" s="567"/>
      <c r="EDA31" s="567"/>
      <c r="EDB31" s="567"/>
      <c r="EDC31" s="567"/>
      <c r="EDD31" s="567"/>
      <c r="EDE31" s="567"/>
      <c r="EDF31" s="567"/>
      <c r="EDG31" s="567"/>
      <c r="EDH31" s="567"/>
      <c r="EDI31" s="567"/>
      <c r="EDJ31" s="567"/>
      <c r="EDK31" s="567"/>
      <c r="EDL31" s="567"/>
      <c r="EDM31" s="567"/>
      <c r="EDN31" s="567"/>
      <c r="EDO31" s="567"/>
      <c r="EDP31" s="567"/>
      <c r="EDQ31" s="567"/>
      <c r="EDR31" s="567"/>
      <c r="EDS31" s="567"/>
      <c r="EDT31" s="567"/>
      <c r="EDU31" s="567"/>
      <c r="EDV31" s="567"/>
      <c r="EDW31" s="567"/>
      <c r="EDX31" s="567"/>
      <c r="EDY31" s="567"/>
      <c r="EDZ31" s="567"/>
      <c r="EEA31" s="567"/>
      <c r="EEB31" s="567"/>
      <c r="EEC31" s="567"/>
      <c r="EED31" s="567"/>
      <c r="EEE31" s="567"/>
      <c r="EEF31" s="567"/>
      <c r="EEG31" s="567"/>
      <c r="EEH31" s="567"/>
      <c r="EEI31" s="567"/>
      <c r="EEJ31" s="567"/>
      <c r="EEK31" s="567"/>
      <c r="EEL31" s="567"/>
      <c r="EEM31" s="567"/>
      <c r="EEN31" s="567"/>
      <c r="EEO31" s="567"/>
      <c r="EEP31" s="567"/>
      <c r="EEQ31" s="567"/>
      <c r="EER31" s="567"/>
      <c r="EES31" s="567"/>
      <c r="EET31" s="567"/>
      <c r="EEU31" s="567"/>
      <c r="EEV31" s="567"/>
      <c r="EEW31" s="567"/>
      <c r="EEX31" s="567"/>
      <c r="EEY31" s="567"/>
      <c r="EEZ31" s="567"/>
      <c r="EFA31" s="567"/>
      <c r="EFB31" s="567"/>
      <c r="EFC31" s="567"/>
      <c r="EFD31" s="567"/>
      <c r="EFE31" s="567"/>
      <c r="EFF31" s="567"/>
      <c r="EFG31" s="567"/>
      <c r="EFH31" s="567"/>
      <c r="EFI31" s="567"/>
      <c r="EFJ31" s="567"/>
      <c r="EFK31" s="567"/>
      <c r="EFL31" s="567"/>
      <c r="EFM31" s="567"/>
      <c r="EFN31" s="567"/>
      <c r="EFO31" s="567"/>
      <c r="EFP31" s="567"/>
      <c r="EFQ31" s="567"/>
      <c r="EFR31" s="567"/>
      <c r="EFS31" s="567"/>
      <c r="EFT31" s="567"/>
      <c r="EFU31" s="567"/>
      <c r="EFV31" s="567"/>
      <c r="EFW31" s="567"/>
      <c r="EFX31" s="567"/>
      <c r="EFY31" s="567"/>
      <c r="EFZ31" s="567"/>
      <c r="EGA31" s="567"/>
      <c r="EGB31" s="567"/>
      <c r="EGC31" s="567"/>
      <c r="EGD31" s="567"/>
      <c r="EGE31" s="567"/>
      <c r="EGF31" s="567"/>
      <c r="EGG31" s="567"/>
      <c r="EGH31" s="567"/>
      <c r="EGI31" s="567"/>
      <c r="EGJ31" s="567"/>
      <c r="EGK31" s="567"/>
      <c r="EGL31" s="567"/>
      <c r="EGM31" s="567"/>
      <c r="EGN31" s="567"/>
      <c r="EGO31" s="567"/>
      <c r="EGP31" s="567"/>
      <c r="EGQ31" s="567"/>
      <c r="EGR31" s="567"/>
      <c r="EGS31" s="567"/>
      <c r="EGT31" s="567"/>
      <c r="EGU31" s="567"/>
      <c r="EGV31" s="567"/>
      <c r="EGW31" s="567"/>
      <c r="EGX31" s="567"/>
      <c r="EGY31" s="567"/>
      <c r="EGZ31" s="567"/>
      <c r="EHA31" s="567"/>
      <c r="EHB31" s="567"/>
      <c r="EHC31" s="567"/>
      <c r="EHD31" s="567"/>
      <c r="EHE31" s="567"/>
      <c r="EHF31" s="567"/>
      <c r="EHG31" s="567"/>
      <c r="EHH31" s="567"/>
      <c r="EHI31" s="567"/>
      <c r="EHJ31" s="567"/>
      <c r="EHK31" s="567"/>
      <c r="EHL31" s="567"/>
      <c r="EHM31" s="567"/>
      <c r="EHN31" s="567"/>
      <c r="EHO31" s="567"/>
      <c r="EHP31" s="567"/>
      <c r="EHQ31" s="567"/>
      <c r="EHR31" s="567"/>
      <c r="EHS31" s="567"/>
      <c r="EHT31" s="567"/>
      <c r="EHU31" s="567"/>
      <c r="EHV31" s="567"/>
      <c r="EHW31" s="567"/>
      <c r="EHX31" s="567"/>
      <c r="EHY31" s="567"/>
      <c r="EHZ31" s="567"/>
      <c r="EIA31" s="567"/>
      <c r="EIB31" s="567"/>
      <c r="EIC31" s="567"/>
      <c r="EID31" s="567"/>
      <c r="EIE31" s="567"/>
      <c r="EIF31" s="567"/>
      <c r="EIG31" s="567"/>
      <c r="EIH31" s="567"/>
      <c r="EII31" s="567"/>
      <c r="EIJ31" s="567"/>
      <c r="EIK31" s="567"/>
      <c r="EIL31" s="567"/>
      <c r="EIM31" s="567"/>
      <c r="EIN31" s="567"/>
      <c r="EIO31" s="567"/>
      <c r="EIP31" s="567"/>
      <c r="EIQ31" s="567"/>
      <c r="EIR31" s="567"/>
      <c r="EIS31" s="567"/>
      <c r="EIT31" s="567"/>
      <c r="EIU31" s="567"/>
      <c r="EIV31" s="567"/>
      <c r="EIW31" s="567"/>
      <c r="EIX31" s="567"/>
      <c r="EIY31" s="567"/>
      <c r="EIZ31" s="567"/>
      <c r="EJA31" s="567"/>
      <c r="EJB31" s="567"/>
      <c r="EJC31" s="567"/>
      <c r="EJD31" s="567"/>
      <c r="EJE31" s="567"/>
      <c r="EJF31" s="567"/>
      <c r="EJG31" s="567"/>
      <c r="EJH31" s="567"/>
      <c r="EJI31" s="567"/>
      <c r="EJJ31" s="567"/>
      <c r="EJK31" s="567"/>
      <c r="EJL31" s="567"/>
      <c r="EJM31" s="567"/>
      <c r="EJN31" s="567"/>
      <c r="EJO31" s="567"/>
      <c r="EJP31" s="567"/>
      <c r="EJQ31" s="567"/>
      <c r="EJR31" s="567"/>
      <c r="EJS31" s="567"/>
      <c r="EJT31" s="567"/>
      <c r="EJU31" s="567"/>
      <c r="EJV31" s="567"/>
      <c r="EJW31" s="567"/>
      <c r="EJX31" s="567"/>
      <c r="EJY31" s="567"/>
      <c r="EJZ31" s="567"/>
      <c r="EKA31" s="567"/>
      <c r="EKB31" s="567"/>
      <c r="EKC31" s="567"/>
      <c r="EKD31" s="567"/>
      <c r="EKE31" s="567"/>
      <c r="EKF31" s="567"/>
      <c r="EKG31" s="567"/>
      <c r="EKH31" s="567"/>
      <c r="EKI31" s="567"/>
      <c r="EKJ31" s="567"/>
      <c r="EKK31" s="567"/>
      <c r="EKL31" s="567"/>
      <c r="EKM31" s="567"/>
      <c r="EKN31" s="567"/>
      <c r="EKO31" s="567"/>
      <c r="EKP31" s="567"/>
      <c r="EKQ31" s="567"/>
      <c r="EKR31" s="567"/>
      <c r="EKS31" s="567"/>
      <c r="EKT31" s="567"/>
      <c r="EKU31" s="567"/>
      <c r="EKV31" s="567"/>
      <c r="EKW31" s="567"/>
      <c r="EKX31" s="567"/>
      <c r="EKY31" s="567"/>
      <c r="EKZ31" s="567"/>
      <c r="ELA31" s="567"/>
      <c r="ELB31" s="567"/>
      <c r="ELC31" s="567"/>
      <c r="ELD31" s="567"/>
      <c r="ELE31" s="567"/>
      <c r="ELF31" s="567"/>
      <c r="ELG31" s="567"/>
      <c r="ELH31" s="567"/>
      <c r="ELI31" s="567"/>
      <c r="ELJ31" s="567"/>
      <c r="ELK31" s="567"/>
      <c r="ELL31" s="567"/>
      <c r="ELM31" s="567"/>
      <c r="ELN31" s="567"/>
      <c r="ELO31" s="567"/>
      <c r="ELP31" s="567"/>
      <c r="ELQ31" s="567"/>
      <c r="ELR31" s="567"/>
      <c r="ELS31" s="567"/>
      <c r="ELT31" s="567"/>
      <c r="ELU31" s="567"/>
      <c r="ELV31" s="567"/>
      <c r="ELW31" s="567"/>
      <c r="ELX31" s="567"/>
      <c r="ELY31" s="567"/>
      <c r="ELZ31" s="567"/>
      <c r="EMA31" s="567"/>
      <c r="EMB31" s="567"/>
      <c r="EMC31" s="567"/>
      <c r="EMD31" s="567"/>
      <c r="EME31" s="567"/>
      <c r="EMF31" s="567"/>
      <c r="EMG31" s="567"/>
      <c r="EMH31" s="567"/>
      <c r="EMI31" s="567"/>
      <c r="EMJ31" s="567"/>
      <c r="EMK31" s="567"/>
      <c r="EML31" s="567"/>
      <c r="EMM31" s="567"/>
      <c r="EMN31" s="567"/>
      <c r="EMO31" s="567"/>
      <c r="EMP31" s="567"/>
      <c r="EMQ31" s="567"/>
      <c r="EMR31" s="567"/>
      <c r="EMS31" s="567"/>
      <c r="EMT31" s="567"/>
      <c r="EMU31" s="567"/>
      <c r="EMV31" s="567"/>
      <c r="EMW31" s="567"/>
      <c r="EMX31" s="567"/>
      <c r="EMY31" s="567"/>
      <c r="EMZ31" s="567"/>
      <c r="ENA31" s="567"/>
      <c r="ENB31" s="567"/>
      <c r="ENC31" s="567"/>
      <c r="END31" s="567"/>
      <c r="ENE31" s="567"/>
      <c r="ENF31" s="567"/>
      <c r="ENG31" s="567"/>
      <c r="ENH31" s="567"/>
      <c r="ENI31" s="567"/>
      <c r="ENJ31" s="567"/>
      <c r="ENK31" s="567"/>
      <c r="ENL31" s="567"/>
      <c r="ENM31" s="567"/>
      <c r="ENN31" s="567"/>
      <c r="ENO31" s="567"/>
      <c r="ENP31" s="567"/>
      <c r="ENQ31" s="567"/>
      <c r="ENR31" s="567"/>
      <c r="ENS31" s="567"/>
      <c r="ENT31" s="567"/>
      <c r="ENU31" s="567"/>
      <c r="ENV31" s="567"/>
      <c r="ENW31" s="567"/>
      <c r="ENX31" s="567"/>
      <c r="ENY31" s="567"/>
      <c r="ENZ31" s="567"/>
      <c r="EOA31" s="567"/>
      <c r="EOB31" s="567"/>
      <c r="EOC31" s="567"/>
      <c r="EOD31" s="567"/>
      <c r="EOE31" s="567"/>
      <c r="EOF31" s="567"/>
      <c r="EOG31" s="567"/>
      <c r="EOH31" s="567"/>
      <c r="EOI31" s="567"/>
      <c r="EOJ31" s="567"/>
      <c r="EOK31" s="567"/>
      <c r="EOL31" s="567"/>
      <c r="EOM31" s="567"/>
      <c r="EON31" s="567"/>
      <c r="EOO31" s="567"/>
      <c r="EOP31" s="567"/>
      <c r="EOQ31" s="567"/>
      <c r="EOR31" s="567"/>
      <c r="EOS31" s="567"/>
      <c r="EOT31" s="567"/>
      <c r="EOU31" s="567"/>
      <c r="EOV31" s="567"/>
      <c r="EOW31" s="567"/>
      <c r="EOX31" s="567"/>
      <c r="EOY31" s="567"/>
      <c r="EOZ31" s="567"/>
      <c r="EPA31" s="567"/>
      <c r="EPB31" s="567"/>
      <c r="EPC31" s="567"/>
      <c r="EPD31" s="567"/>
      <c r="EPE31" s="567"/>
      <c r="EPF31" s="567"/>
      <c r="EPG31" s="567"/>
      <c r="EPH31" s="567"/>
      <c r="EPI31" s="567"/>
      <c r="EPJ31" s="567"/>
      <c r="EPK31" s="567"/>
      <c r="EPL31" s="567"/>
      <c r="EPM31" s="567"/>
      <c r="EPN31" s="567"/>
      <c r="EPO31" s="567"/>
      <c r="EPP31" s="567"/>
      <c r="EPQ31" s="567"/>
      <c r="EPR31" s="567"/>
      <c r="EPS31" s="567"/>
      <c r="EPT31" s="567"/>
      <c r="EPU31" s="567"/>
      <c r="EPV31" s="567"/>
      <c r="EPW31" s="567"/>
      <c r="EPX31" s="567"/>
      <c r="EPY31" s="567"/>
      <c r="EPZ31" s="567"/>
      <c r="EQA31" s="567"/>
      <c r="EQB31" s="567"/>
      <c r="EQC31" s="567"/>
      <c r="EQD31" s="567"/>
      <c r="EQE31" s="567"/>
      <c r="EQF31" s="567"/>
      <c r="EQG31" s="567"/>
      <c r="EQH31" s="567"/>
      <c r="EQI31" s="567"/>
      <c r="EQJ31" s="567"/>
      <c r="EQK31" s="567"/>
      <c r="EQL31" s="567"/>
      <c r="EQM31" s="567"/>
      <c r="EQN31" s="567"/>
      <c r="EQO31" s="567"/>
      <c r="EQP31" s="567"/>
      <c r="EQQ31" s="567"/>
      <c r="EQR31" s="567"/>
      <c r="EQS31" s="567"/>
      <c r="EQT31" s="567"/>
      <c r="EQU31" s="567"/>
      <c r="EQV31" s="567"/>
      <c r="EQW31" s="567"/>
      <c r="EQX31" s="567"/>
      <c r="EQY31" s="567"/>
      <c r="EQZ31" s="567"/>
      <c r="ERA31" s="567"/>
      <c r="ERB31" s="567"/>
      <c r="ERC31" s="567"/>
      <c r="ERD31" s="567"/>
      <c r="ERE31" s="567"/>
      <c r="ERF31" s="567"/>
      <c r="ERG31" s="567"/>
      <c r="ERH31" s="567"/>
      <c r="ERI31" s="567"/>
      <c r="ERJ31" s="567"/>
      <c r="ERK31" s="567"/>
      <c r="ERL31" s="567"/>
      <c r="ERM31" s="567"/>
      <c r="ERN31" s="567"/>
      <c r="ERO31" s="567"/>
      <c r="ERP31" s="567"/>
      <c r="ERQ31" s="567"/>
      <c r="ERR31" s="567"/>
      <c r="ERS31" s="567"/>
      <c r="ERT31" s="567"/>
      <c r="ERU31" s="567"/>
      <c r="ERV31" s="567"/>
      <c r="ERW31" s="567"/>
      <c r="ERX31" s="567"/>
      <c r="ERY31" s="567"/>
      <c r="ERZ31" s="567"/>
      <c r="ESA31" s="567"/>
      <c r="ESB31" s="567"/>
      <c r="ESC31" s="567"/>
      <c r="ESD31" s="567"/>
      <c r="ESE31" s="567"/>
      <c r="ESF31" s="567"/>
      <c r="ESG31" s="567"/>
      <c r="ESH31" s="567"/>
      <c r="ESI31" s="567"/>
      <c r="ESJ31" s="567"/>
      <c r="ESK31" s="567"/>
      <c r="ESL31" s="567"/>
      <c r="ESM31" s="567"/>
      <c r="ESN31" s="567"/>
      <c r="ESO31" s="567"/>
      <c r="ESP31" s="567"/>
      <c r="ESQ31" s="567"/>
      <c r="ESR31" s="567"/>
      <c r="ESS31" s="567"/>
      <c r="EST31" s="567"/>
      <c r="ESU31" s="567"/>
      <c r="ESV31" s="567"/>
      <c r="ESW31" s="567"/>
      <c r="ESX31" s="567"/>
      <c r="ESY31" s="567"/>
      <c r="ESZ31" s="567"/>
      <c r="ETA31" s="567"/>
      <c r="ETB31" s="567"/>
      <c r="ETC31" s="567"/>
      <c r="ETD31" s="567"/>
      <c r="ETE31" s="567"/>
      <c r="ETF31" s="567"/>
      <c r="ETG31" s="567"/>
      <c r="ETH31" s="567"/>
      <c r="ETI31" s="567"/>
      <c r="ETJ31" s="567"/>
      <c r="ETK31" s="567"/>
      <c r="ETL31" s="567"/>
      <c r="ETM31" s="567"/>
      <c r="ETN31" s="567"/>
      <c r="ETO31" s="567"/>
      <c r="ETP31" s="567"/>
      <c r="ETQ31" s="567"/>
      <c r="ETR31" s="567"/>
      <c r="ETS31" s="567"/>
      <c r="ETT31" s="567"/>
      <c r="ETU31" s="567"/>
      <c r="ETV31" s="567"/>
      <c r="ETW31" s="567"/>
      <c r="ETX31" s="567"/>
      <c r="ETY31" s="567"/>
      <c r="ETZ31" s="567"/>
      <c r="EUA31" s="567"/>
      <c r="EUB31" s="567"/>
      <c r="EUC31" s="567"/>
      <c r="EUD31" s="567"/>
      <c r="EUE31" s="567"/>
      <c r="EUF31" s="567"/>
      <c r="EUG31" s="567"/>
      <c r="EUH31" s="567"/>
      <c r="EUI31" s="567"/>
      <c r="EUJ31" s="567"/>
      <c r="EUK31" s="567"/>
      <c r="EUL31" s="567"/>
      <c r="EUM31" s="567"/>
      <c r="EUN31" s="567"/>
      <c r="EUO31" s="567"/>
      <c r="EUP31" s="567"/>
      <c r="EUQ31" s="567"/>
      <c r="EUR31" s="567"/>
      <c r="EUS31" s="567"/>
      <c r="EUT31" s="567"/>
      <c r="EUU31" s="567"/>
      <c r="EUV31" s="567"/>
      <c r="EUW31" s="567"/>
      <c r="EUX31" s="567"/>
      <c r="EUY31" s="567"/>
      <c r="EUZ31" s="567"/>
      <c r="EVA31" s="567"/>
      <c r="EVB31" s="567"/>
      <c r="EVC31" s="567"/>
      <c r="EVD31" s="567"/>
      <c r="EVE31" s="567"/>
      <c r="EVF31" s="567"/>
      <c r="EVG31" s="567"/>
      <c r="EVH31" s="567"/>
      <c r="EVI31" s="567"/>
      <c r="EVJ31" s="567"/>
      <c r="EVK31" s="567"/>
      <c r="EVL31" s="567"/>
      <c r="EVM31" s="567"/>
      <c r="EVN31" s="567"/>
      <c r="EVO31" s="567"/>
      <c r="EVP31" s="567"/>
      <c r="EVQ31" s="567"/>
      <c r="EVR31" s="567"/>
      <c r="EVS31" s="567"/>
      <c r="EVT31" s="567"/>
      <c r="EVU31" s="567"/>
      <c r="EVV31" s="567"/>
      <c r="EVW31" s="567"/>
      <c r="EVX31" s="567"/>
      <c r="EVY31" s="567"/>
      <c r="EVZ31" s="567"/>
      <c r="EWA31" s="567"/>
      <c r="EWB31" s="567"/>
      <c r="EWC31" s="567"/>
      <c r="EWD31" s="567"/>
      <c r="EWE31" s="567"/>
      <c r="EWF31" s="567"/>
      <c r="EWG31" s="567"/>
      <c r="EWH31" s="567"/>
      <c r="EWI31" s="567"/>
      <c r="EWJ31" s="567"/>
      <c r="EWK31" s="567"/>
      <c r="EWL31" s="567"/>
      <c r="EWM31" s="567"/>
      <c r="EWN31" s="567"/>
      <c r="EWO31" s="567"/>
      <c r="EWP31" s="567"/>
      <c r="EWQ31" s="567"/>
      <c r="EWR31" s="567"/>
      <c r="EWS31" s="567"/>
      <c r="EWT31" s="567"/>
      <c r="EWU31" s="567"/>
      <c r="EWV31" s="567"/>
      <c r="EWW31" s="567"/>
      <c r="EWX31" s="567"/>
      <c r="EWY31" s="567"/>
      <c r="EWZ31" s="567"/>
      <c r="EXA31" s="567"/>
      <c r="EXB31" s="567"/>
      <c r="EXC31" s="567"/>
      <c r="EXD31" s="567"/>
      <c r="EXE31" s="567"/>
      <c r="EXF31" s="567"/>
      <c r="EXG31" s="567"/>
      <c r="EXH31" s="567"/>
      <c r="EXI31" s="567"/>
      <c r="EXJ31" s="567"/>
      <c r="EXK31" s="567"/>
      <c r="EXL31" s="567"/>
      <c r="EXM31" s="567"/>
      <c r="EXN31" s="567"/>
      <c r="EXO31" s="567"/>
      <c r="EXP31" s="567"/>
      <c r="EXQ31" s="567"/>
      <c r="EXR31" s="567"/>
      <c r="EXS31" s="567"/>
      <c r="EXT31" s="567"/>
      <c r="EXU31" s="567"/>
      <c r="EXV31" s="567"/>
      <c r="EXW31" s="567"/>
      <c r="EXX31" s="567"/>
      <c r="EXY31" s="567"/>
      <c r="EXZ31" s="567"/>
      <c r="EYA31" s="567"/>
      <c r="EYB31" s="567"/>
      <c r="EYC31" s="567"/>
      <c r="EYD31" s="567"/>
      <c r="EYE31" s="567"/>
      <c r="EYF31" s="567"/>
      <c r="EYG31" s="567"/>
      <c r="EYH31" s="567"/>
      <c r="EYI31" s="567"/>
      <c r="EYJ31" s="567"/>
      <c r="EYK31" s="567"/>
      <c r="EYL31" s="567"/>
      <c r="EYM31" s="567"/>
      <c r="EYN31" s="567"/>
      <c r="EYO31" s="567"/>
      <c r="EYP31" s="567"/>
      <c r="EYQ31" s="567"/>
      <c r="EYR31" s="567"/>
      <c r="EYS31" s="567"/>
      <c r="EYT31" s="567"/>
      <c r="EYU31" s="567"/>
      <c r="EYV31" s="567"/>
      <c r="EYW31" s="567"/>
      <c r="EYX31" s="567"/>
      <c r="EYY31" s="567"/>
      <c r="EYZ31" s="567"/>
      <c r="EZA31" s="567"/>
      <c r="EZB31" s="567"/>
      <c r="EZC31" s="567"/>
      <c r="EZD31" s="567"/>
      <c r="EZE31" s="567"/>
      <c r="EZF31" s="567"/>
      <c r="EZG31" s="567"/>
      <c r="EZH31" s="567"/>
      <c r="EZI31" s="567"/>
      <c r="EZJ31" s="567"/>
      <c r="EZK31" s="567"/>
      <c r="EZL31" s="567"/>
      <c r="EZM31" s="567"/>
      <c r="EZN31" s="567"/>
      <c r="EZO31" s="567"/>
      <c r="EZP31" s="567"/>
      <c r="EZQ31" s="567"/>
      <c r="EZR31" s="567"/>
      <c r="EZS31" s="567"/>
      <c r="EZT31" s="567"/>
      <c r="EZU31" s="567"/>
      <c r="EZV31" s="567"/>
      <c r="EZW31" s="567"/>
      <c r="EZX31" s="567"/>
      <c r="EZY31" s="567"/>
      <c r="EZZ31" s="567"/>
      <c r="FAA31" s="567"/>
      <c r="FAB31" s="567"/>
      <c r="FAC31" s="567"/>
      <c r="FAD31" s="567"/>
      <c r="FAE31" s="567"/>
      <c r="FAF31" s="567"/>
      <c r="FAG31" s="567"/>
      <c r="FAH31" s="567"/>
      <c r="FAI31" s="567"/>
      <c r="FAJ31" s="567"/>
      <c r="FAK31" s="567"/>
      <c r="FAL31" s="567"/>
      <c r="FAM31" s="567"/>
      <c r="FAN31" s="567"/>
      <c r="FAO31" s="567"/>
      <c r="FAP31" s="567"/>
      <c r="FAQ31" s="567"/>
      <c r="FAR31" s="567"/>
      <c r="FAS31" s="567"/>
      <c r="FAT31" s="567"/>
      <c r="FAU31" s="567"/>
      <c r="FAV31" s="567"/>
      <c r="FAW31" s="567"/>
      <c r="FAX31" s="567"/>
      <c r="FAY31" s="567"/>
      <c r="FAZ31" s="567"/>
      <c r="FBA31" s="567"/>
      <c r="FBB31" s="567"/>
      <c r="FBC31" s="567"/>
      <c r="FBD31" s="567"/>
      <c r="FBE31" s="567"/>
      <c r="FBF31" s="567"/>
      <c r="FBG31" s="567"/>
      <c r="FBH31" s="567"/>
      <c r="FBI31" s="567"/>
      <c r="FBJ31" s="567"/>
      <c r="FBK31" s="567"/>
      <c r="FBL31" s="567"/>
      <c r="FBM31" s="567"/>
      <c r="FBN31" s="567"/>
      <c r="FBO31" s="567"/>
      <c r="FBP31" s="567"/>
      <c r="FBQ31" s="567"/>
      <c r="FBR31" s="567"/>
      <c r="FBS31" s="567"/>
      <c r="FBT31" s="567"/>
      <c r="FBU31" s="567"/>
      <c r="FBV31" s="567"/>
      <c r="FBW31" s="567"/>
      <c r="FBX31" s="567"/>
      <c r="FBY31" s="567"/>
      <c r="FBZ31" s="567"/>
      <c r="FCA31" s="567"/>
      <c r="FCB31" s="567"/>
      <c r="FCC31" s="567"/>
      <c r="FCD31" s="567"/>
      <c r="FCE31" s="567"/>
      <c r="FCF31" s="567"/>
      <c r="FCG31" s="567"/>
      <c r="FCH31" s="567"/>
      <c r="FCI31" s="567"/>
      <c r="FCJ31" s="567"/>
      <c r="FCK31" s="567"/>
      <c r="FCL31" s="567"/>
      <c r="FCM31" s="567"/>
      <c r="FCN31" s="567"/>
      <c r="FCO31" s="567"/>
      <c r="FCP31" s="567"/>
      <c r="FCQ31" s="567"/>
      <c r="FCR31" s="567"/>
      <c r="FCS31" s="567"/>
      <c r="FCT31" s="567"/>
      <c r="FCU31" s="567"/>
      <c r="FCV31" s="567"/>
      <c r="FCW31" s="567"/>
      <c r="FCX31" s="567"/>
      <c r="FCY31" s="567"/>
      <c r="FCZ31" s="567"/>
      <c r="FDA31" s="567"/>
      <c r="FDB31" s="567"/>
      <c r="FDC31" s="567"/>
      <c r="FDD31" s="567"/>
      <c r="FDE31" s="567"/>
      <c r="FDF31" s="567"/>
      <c r="FDG31" s="567"/>
      <c r="FDH31" s="567"/>
      <c r="FDI31" s="567"/>
      <c r="FDJ31" s="567"/>
      <c r="FDK31" s="567"/>
      <c r="FDL31" s="567"/>
      <c r="FDM31" s="567"/>
      <c r="FDN31" s="567"/>
      <c r="FDO31" s="567"/>
      <c r="FDP31" s="567"/>
      <c r="FDQ31" s="567"/>
      <c r="FDR31" s="567"/>
      <c r="FDS31" s="567"/>
      <c r="FDT31" s="567"/>
      <c r="FDU31" s="567"/>
      <c r="FDV31" s="567"/>
      <c r="FDW31" s="567"/>
      <c r="FDX31" s="567"/>
      <c r="FDY31" s="567"/>
      <c r="FDZ31" s="567"/>
      <c r="FEA31" s="567"/>
      <c r="FEB31" s="567"/>
      <c r="FEC31" s="567"/>
      <c r="FED31" s="567"/>
      <c r="FEE31" s="567"/>
      <c r="FEF31" s="567"/>
      <c r="FEG31" s="567"/>
      <c r="FEH31" s="567"/>
      <c r="FEI31" s="567"/>
      <c r="FEJ31" s="567"/>
      <c r="FEK31" s="567"/>
      <c r="FEL31" s="567"/>
      <c r="FEM31" s="567"/>
      <c r="FEN31" s="567"/>
      <c r="FEO31" s="567"/>
      <c r="FEP31" s="567"/>
      <c r="FEQ31" s="567"/>
      <c r="FER31" s="567"/>
      <c r="FES31" s="567"/>
      <c r="FET31" s="567"/>
      <c r="FEU31" s="567"/>
      <c r="FEV31" s="567"/>
      <c r="FEW31" s="567"/>
      <c r="FEX31" s="567"/>
      <c r="FEY31" s="567"/>
      <c r="FEZ31" s="567"/>
      <c r="FFA31" s="567"/>
      <c r="FFB31" s="567"/>
      <c r="FFC31" s="567"/>
      <c r="FFD31" s="567"/>
      <c r="FFE31" s="567"/>
      <c r="FFF31" s="567"/>
      <c r="FFG31" s="567"/>
      <c r="FFH31" s="567"/>
      <c r="FFI31" s="567"/>
      <c r="FFJ31" s="567"/>
      <c r="FFK31" s="567"/>
      <c r="FFL31" s="567"/>
      <c r="FFM31" s="567"/>
      <c r="FFN31" s="567"/>
      <c r="FFO31" s="567"/>
      <c r="FFP31" s="567"/>
      <c r="FFQ31" s="567"/>
      <c r="FFR31" s="567"/>
      <c r="FFS31" s="567"/>
      <c r="FFT31" s="567"/>
      <c r="FFU31" s="567"/>
      <c r="FFV31" s="567"/>
      <c r="FFW31" s="567"/>
      <c r="FFX31" s="567"/>
      <c r="FFY31" s="567"/>
      <c r="FFZ31" s="567"/>
      <c r="FGA31" s="567"/>
      <c r="FGB31" s="567"/>
      <c r="FGC31" s="567"/>
      <c r="FGD31" s="567"/>
      <c r="FGE31" s="567"/>
      <c r="FGF31" s="567"/>
      <c r="FGG31" s="567"/>
      <c r="FGH31" s="567"/>
      <c r="FGI31" s="567"/>
      <c r="FGJ31" s="567"/>
      <c r="FGK31" s="567"/>
      <c r="FGL31" s="567"/>
      <c r="FGM31" s="567"/>
      <c r="FGN31" s="567"/>
      <c r="FGO31" s="567"/>
      <c r="FGP31" s="567"/>
      <c r="FGQ31" s="567"/>
      <c r="FGR31" s="567"/>
      <c r="FGS31" s="567"/>
      <c r="FGT31" s="567"/>
      <c r="FGU31" s="567"/>
      <c r="FGV31" s="567"/>
      <c r="FGW31" s="567"/>
      <c r="FGX31" s="567"/>
      <c r="FGY31" s="567"/>
      <c r="FGZ31" s="567"/>
      <c r="FHA31" s="567"/>
      <c r="FHB31" s="567"/>
      <c r="FHC31" s="567"/>
      <c r="FHD31" s="567"/>
      <c r="FHE31" s="567"/>
      <c r="FHF31" s="567"/>
      <c r="FHG31" s="567"/>
      <c r="FHH31" s="567"/>
      <c r="FHI31" s="567"/>
      <c r="FHJ31" s="567"/>
      <c r="FHK31" s="567"/>
      <c r="FHL31" s="567"/>
      <c r="FHM31" s="567"/>
      <c r="FHN31" s="567"/>
      <c r="FHO31" s="567"/>
      <c r="FHP31" s="567"/>
      <c r="FHQ31" s="567"/>
      <c r="FHR31" s="567"/>
      <c r="FHS31" s="567"/>
      <c r="FHT31" s="567"/>
      <c r="FHU31" s="567"/>
      <c r="FHV31" s="567"/>
      <c r="FHW31" s="567"/>
      <c r="FHX31" s="567"/>
      <c r="FHY31" s="567"/>
      <c r="FHZ31" s="567"/>
      <c r="FIA31" s="567"/>
      <c r="FIB31" s="567"/>
      <c r="FIC31" s="567"/>
      <c r="FID31" s="567"/>
      <c r="FIE31" s="567"/>
      <c r="FIF31" s="567"/>
      <c r="FIG31" s="567"/>
      <c r="FIH31" s="567"/>
      <c r="FII31" s="567"/>
      <c r="FIJ31" s="567"/>
      <c r="FIK31" s="567"/>
      <c r="FIL31" s="567"/>
      <c r="FIM31" s="567"/>
      <c r="FIN31" s="567"/>
      <c r="FIO31" s="567"/>
      <c r="FIP31" s="567"/>
      <c r="FIQ31" s="567"/>
      <c r="FIR31" s="567"/>
      <c r="FIS31" s="567"/>
      <c r="FIT31" s="567"/>
      <c r="FIU31" s="567"/>
      <c r="FIV31" s="567"/>
      <c r="FIW31" s="567"/>
      <c r="FIX31" s="567"/>
      <c r="FIY31" s="567"/>
      <c r="FIZ31" s="567"/>
      <c r="FJA31" s="567"/>
      <c r="FJB31" s="567"/>
      <c r="FJC31" s="567"/>
      <c r="FJD31" s="567"/>
      <c r="FJE31" s="567"/>
      <c r="FJF31" s="567"/>
      <c r="FJG31" s="567"/>
      <c r="FJH31" s="567"/>
      <c r="FJI31" s="567"/>
      <c r="FJJ31" s="567"/>
      <c r="FJK31" s="567"/>
      <c r="FJL31" s="567"/>
      <c r="FJM31" s="567"/>
      <c r="FJN31" s="567"/>
      <c r="FJO31" s="567"/>
      <c r="FJP31" s="567"/>
      <c r="FJQ31" s="567"/>
      <c r="FJR31" s="567"/>
      <c r="FJS31" s="567"/>
      <c r="FJT31" s="567"/>
      <c r="FJU31" s="567"/>
      <c r="FJV31" s="567"/>
      <c r="FJW31" s="567"/>
      <c r="FJX31" s="567"/>
      <c r="FJY31" s="567"/>
      <c r="FJZ31" s="567"/>
      <c r="FKA31" s="567"/>
      <c r="FKB31" s="567"/>
      <c r="FKC31" s="567"/>
      <c r="FKD31" s="567"/>
      <c r="FKE31" s="567"/>
      <c r="FKF31" s="567"/>
      <c r="FKG31" s="567"/>
      <c r="FKH31" s="567"/>
      <c r="FKI31" s="567"/>
      <c r="FKJ31" s="567"/>
      <c r="FKK31" s="567"/>
      <c r="FKL31" s="567"/>
      <c r="FKM31" s="567"/>
      <c r="FKN31" s="567"/>
      <c r="FKO31" s="567"/>
      <c r="FKP31" s="567"/>
      <c r="FKQ31" s="567"/>
      <c r="FKR31" s="567"/>
      <c r="FKS31" s="567"/>
      <c r="FKT31" s="567"/>
      <c r="FKU31" s="567"/>
      <c r="FKV31" s="567"/>
      <c r="FKW31" s="567"/>
      <c r="FKX31" s="567"/>
      <c r="FKY31" s="567"/>
      <c r="FKZ31" s="567"/>
      <c r="FLA31" s="567"/>
      <c r="FLB31" s="567"/>
      <c r="FLC31" s="567"/>
      <c r="FLD31" s="567"/>
      <c r="FLE31" s="567"/>
      <c r="FLF31" s="567"/>
      <c r="FLG31" s="567"/>
      <c r="FLH31" s="567"/>
      <c r="FLI31" s="567"/>
      <c r="FLJ31" s="567"/>
      <c r="FLK31" s="567"/>
      <c r="FLL31" s="567"/>
      <c r="FLM31" s="567"/>
      <c r="FLN31" s="567"/>
      <c r="FLO31" s="567"/>
      <c r="FLP31" s="567"/>
      <c r="FLQ31" s="567"/>
      <c r="FLR31" s="567"/>
      <c r="FLS31" s="567"/>
      <c r="FLT31" s="567"/>
      <c r="FLU31" s="567"/>
      <c r="FLV31" s="567"/>
      <c r="FLW31" s="567"/>
      <c r="FLX31" s="567"/>
      <c r="FLY31" s="567"/>
      <c r="FLZ31" s="567"/>
      <c r="FMA31" s="567"/>
      <c r="FMB31" s="567"/>
      <c r="FMC31" s="567"/>
      <c r="FMD31" s="567"/>
      <c r="FME31" s="567"/>
      <c r="FMF31" s="567"/>
      <c r="FMG31" s="567"/>
      <c r="FMH31" s="567"/>
      <c r="FMI31" s="567"/>
      <c r="FMJ31" s="567"/>
      <c r="FMK31" s="567"/>
      <c r="FML31" s="567"/>
      <c r="FMM31" s="567"/>
      <c r="FMN31" s="567"/>
      <c r="FMO31" s="567"/>
      <c r="FMP31" s="567"/>
      <c r="FMQ31" s="567"/>
      <c r="FMR31" s="567"/>
      <c r="FMS31" s="567"/>
      <c r="FMT31" s="567"/>
      <c r="FMU31" s="567"/>
      <c r="FMV31" s="567"/>
      <c r="FMW31" s="567"/>
      <c r="FMX31" s="567"/>
      <c r="FMY31" s="567"/>
      <c r="FMZ31" s="567"/>
      <c r="FNA31" s="567"/>
      <c r="FNB31" s="567"/>
      <c r="FNC31" s="567"/>
      <c r="FND31" s="567"/>
      <c r="FNE31" s="567"/>
      <c r="FNF31" s="567"/>
      <c r="FNG31" s="567"/>
      <c r="FNH31" s="567"/>
      <c r="FNI31" s="567"/>
      <c r="FNJ31" s="567"/>
      <c r="FNK31" s="567"/>
      <c r="FNL31" s="567"/>
      <c r="FNM31" s="567"/>
      <c r="FNN31" s="567"/>
      <c r="FNO31" s="567"/>
      <c r="FNP31" s="567"/>
      <c r="FNQ31" s="567"/>
      <c r="FNR31" s="567"/>
      <c r="FNS31" s="567"/>
      <c r="FNT31" s="567"/>
      <c r="FNU31" s="567"/>
      <c r="FNV31" s="567"/>
      <c r="FNW31" s="567"/>
      <c r="FNX31" s="567"/>
      <c r="FNY31" s="567"/>
      <c r="FNZ31" s="567"/>
      <c r="FOA31" s="567"/>
      <c r="FOB31" s="567"/>
      <c r="FOC31" s="567"/>
      <c r="FOD31" s="567"/>
      <c r="FOE31" s="567"/>
      <c r="FOF31" s="567"/>
      <c r="FOG31" s="567"/>
      <c r="FOH31" s="567"/>
      <c r="FOI31" s="567"/>
      <c r="FOJ31" s="567"/>
      <c r="FOK31" s="567"/>
      <c r="FOL31" s="567"/>
      <c r="FOM31" s="567"/>
      <c r="FON31" s="567"/>
      <c r="FOO31" s="567"/>
      <c r="FOP31" s="567"/>
      <c r="FOQ31" s="567"/>
      <c r="FOR31" s="567"/>
      <c r="FOS31" s="567"/>
      <c r="FOT31" s="567"/>
      <c r="FOU31" s="567"/>
      <c r="FOV31" s="567"/>
      <c r="FOW31" s="567"/>
      <c r="FOX31" s="567"/>
      <c r="FOY31" s="567"/>
      <c r="FOZ31" s="567"/>
      <c r="FPA31" s="567"/>
      <c r="FPB31" s="567"/>
      <c r="FPC31" s="567"/>
      <c r="FPD31" s="567"/>
      <c r="FPE31" s="567"/>
      <c r="FPF31" s="567"/>
      <c r="FPG31" s="567"/>
      <c r="FPH31" s="567"/>
      <c r="FPI31" s="567"/>
      <c r="FPJ31" s="567"/>
      <c r="FPK31" s="567"/>
      <c r="FPL31" s="567"/>
      <c r="FPM31" s="567"/>
      <c r="FPN31" s="567"/>
      <c r="FPO31" s="567"/>
      <c r="FPP31" s="567"/>
      <c r="FPQ31" s="567"/>
      <c r="FPR31" s="567"/>
      <c r="FPS31" s="567"/>
      <c r="FPT31" s="567"/>
      <c r="FPU31" s="567"/>
      <c r="FPV31" s="567"/>
      <c r="FPW31" s="567"/>
      <c r="FPX31" s="567"/>
      <c r="FPY31" s="567"/>
      <c r="FPZ31" s="567"/>
      <c r="FQA31" s="567"/>
      <c r="FQB31" s="567"/>
      <c r="FQC31" s="567"/>
      <c r="FQD31" s="567"/>
      <c r="FQE31" s="567"/>
      <c r="FQF31" s="567"/>
      <c r="FQG31" s="567"/>
      <c r="FQH31" s="567"/>
      <c r="FQI31" s="567"/>
      <c r="FQJ31" s="567"/>
      <c r="FQK31" s="567"/>
      <c r="FQL31" s="567"/>
      <c r="FQM31" s="567"/>
      <c r="FQN31" s="567"/>
      <c r="FQO31" s="567"/>
      <c r="FQP31" s="567"/>
      <c r="FQQ31" s="567"/>
      <c r="FQR31" s="567"/>
      <c r="FQS31" s="567"/>
      <c r="FQT31" s="567"/>
      <c r="FQU31" s="567"/>
      <c r="FQV31" s="567"/>
      <c r="FQW31" s="567"/>
      <c r="FQX31" s="567"/>
      <c r="FQY31" s="567"/>
      <c r="FQZ31" s="567"/>
      <c r="FRA31" s="567"/>
      <c r="FRB31" s="567"/>
      <c r="FRC31" s="567"/>
      <c r="FRD31" s="567"/>
      <c r="FRE31" s="567"/>
      <c r="FRF31" s="567"/>
      <c r="FRG31" s="567"/>
      <c r="FRH31" s="567"/>
      <c r="FRI31" s="567"/>
      <c r="FRJ31" s="567"/>
      <c r="FRK31" s="567"/>
      <c r="FRL31" s="567"/>
      <c r="FRM31" s="567"/>
      <c r="FRN31" s="567"/>
      <c r="FRO31" s="567"/>
      <c r="FRP31" s="567"/>
      <c r="FRQ31" s="567"/>
      <c r="FRR31" s="567"/>
      <c r="FRS31" s="567"/>
      <c r="FRT31" s="567"/>
      <c r="FRU31" s="567"/>
      <c r="FRV31" s="567"/>
      <c r="FRW31" s="567"/>
      <c r="FRX31" s="567"/>
      <c r="FRY31" s="567"/>
      <c r="FRZ31" s="567"/>
      <c r="FSA31" s="567"/>
      <c r="FSB31" s="567"/>
      <c r="FSC31" s="567"/>
      <c r="FSD31" s="567"/>
      <c r="FSE31" s="567"/>
      <c r="FSF31" s="567"/>
      <c r="FSG31" s="567"/>
      <c r="FSH31" s="567"/>
      <c r="FSI31" s="567"/>
      <c r="FSJ31" s="567"/>
      <c r="FSK31" s="567"/>
      <c r="FSL31" s="567"/>
      <c r="FSM31" s="567"/>
      <c r="FSN31" s="567"/>
      <c r="FSO31" s="567"/>
      <c r="FSP31" s="567"/>
      <c r="FSQ31" s="567"/>
      <c r="FSR31" s="567"/>
      <c r="FSS31" s="567"/>
      <c r="FST31" s="567"/>
      <c r="FSU31" s="567"/>
      <c r="FSV31" s="567"/>
      <c r="FSW31" s="567"/>
      <c r="FSX31" s="567"/>
      <c r="FSY31" s="567"/>
      <c r="FSZ31" s="567"/>
      <c r="FTA31" s="567"/>
      <c r="FTB31" s="567"/>
      <c r="FTC31" s="567"/>
      <c r="FTD31" s="567"/>
      <c r="FTE31" s="567"/>
      <c r="FTF31" s="567"/>
      <c r="FTG31" s="567"/>
      <c r="FTH31" s="567"/>
      <c r="FTI31" s="567"/>
      <c r="FTJ31" s="567"/>
      <c r="FTK31" s="567"/>
      <c r="FTL31" s="567"/>
      <c r="FTM31" s="567"/>
      <c r="FTN31" s="567"/>
      <c r="FTO31" s="567"/>
      <c r="FTP31" s="567"/>
      <c r="FTQ31" s="567"/>
      <c r="FTR31" s="567"/>
      <c r="FTS31" s="567"/>
      <c r="FTT31" s="567"/>
      <c r="FTU31" s="567"/>
      <c r="FTV31" s="567"/>
      <c r="FTW31" s="567"/>
      <c r="FTX31" s="567"/>
      <c r="FTY31" s="567"/>
      <c r="FTZ31" s="567"/>
      <c r="FUA31" s="567"/>
      <c r="FUB31" s="567"/>
      <c r="FUC31" s="567"/>
      <c r="FUD31" s="567"/>
      <c r="FUE31" s="567"/>
      <c r="FUF31" s="567"/>
      <c r="FUG31" s="567"/>
      <c r="FUH31" s="567"/>
      <c r="FUI31" s="567"/>
      <c r="FUJ31" s="567"/>
      <c r="FUK31" s="567"/>
      <c r="FUL31" s="567"/>
      <c r="FUM31" s="567"/>
      <c r="FUN31" s="567"/>
      <c r="FUO31" s="567"/>
      <c r="FUP31" s="567"/>
      <c r="FUQ31" s="567"/>
      <c r="FUR31" s="567"/>
      <c r="FUS31" s="567"/>
      <c r="FUT31" s="567"/>
      <c r="FUU31" s="567"/>
      <c r="FUV31" s="567"/>
      <c r="FUW31" s="567"/>
      <c r="FUX31" s="567"/>
      <c r="FUY31" s="567"/>
      <c r="FUZ31" s="567"/>
      <c r="FVA31" s="567"/>
      <c r="FVB31" s="567"/>
      <c r="FVC31" s="567"/>
      <c r="FVD31" s="567"/>
      <c r="FVE31" s="567"/>
      <c r="FVF31" s="567"/>
      <c r="FVG31" s="567"/>
      <c r="FVH31" s="567"/>
      <c r="FVI31" s="567"/>
      <c r="FVJ31" s="567"/>
      <c r="FVK31" s="567"/>
      <c r="FVL31" s="567"/>
      <c r="FVM31" s="567"/>
      <c r="FVN31" s="567"/>
      <c r="FVO31" s="567"/>
      <c r="FVP31" s="567"/>
      <c r="FVQ31" s="567"/>
      <c r="FVR31" s="567"/>
      <c r="FVS31" s="567"/>
      <c r="FVT31" s="567"/>
      <c r="FVU31" s="567"/>
      <c r="FVV31" s="567"/>
      <c r="FVW31" s="567"/>
      <c r="FVX31" s="567"/>
      <c r="FVY31" s="567"/>
      <c r="FVZ31" s="567"/>
      <c r="FWA31" s="567"/>
      <c r="FWB31" s="567"/>
      <c r="FWC31" s="567"/>
      <c r="FWD31" s="567"/>
      <c r="FWE31" s="567"/>
      <c r="FWF31" s="567"/>
      <c r="FWG31" s="567"/>
      <c r="FWH31" s="567"/>
      <c r="FWI31" s="567"/>
      <c r="FWJ31" s="567"/>
      <c r="FWK31" s="567"/>
      <c r="FWL31" s="567"/>
      <c r="FWM31" s="567"/>
      <c r="FWN31" s="567"/>
      <c r="FWO31" s="567"/>
      <c r="FWP31" s="567"/>
      <c r="FWQ31" s="567"/>
      <c r="FWR31" s="567"/>
      <c r="FWS31" s="567"/>
      <c r="FWT31" s="567"/>
      <c r="FWU31" s="567"/>
      <c r="FWV31" s="567"/>
      <c r="FWW31" s="567"/>
      <c r="FWX31" s="567"/>
      <c r="FWY31" s="567"/>
      <c r="FWZ31" s="567"/>
      <c r="FXA31" s="567"/>
      <c r="FXB31" s="567"/>
      <c r="FXC31" s="567"/>
      <c r="FXD31" s="567"/>
      <c r="FXE31" s="567"/>
      <c r="FXF31" s="567"/>
      <c r="FXG31" s="567"/>
      <c r="FXH31" s="567"/>
      <c r="FXI31" s="567"/>
      <c r="FXJ31" s="567"/>
      <c r="FXK31" s="567"/>
      <c r="FXL31" s="567"/>
      <c r="FXM31" s="567"/>
      <c r="FXN31" s="567"/>
      <c r="FXO31" s="567"/>
      <c r="FXP31" s="567"/>
      <c r="FXQ31" s="567"/>
      <c r="FXR31" s="567"/>
      <c r="FXS31" s="567"/>
      <c r="FXT31" s="567"/>
      <c r="FXU31" s="567"/>
      <c r="FXV31" s="567"/>
      <c r="FXW31" s="567"/>
      <c r="FXX31" s="567"/>
      <c r="FXY31" s="567"/>
      <c r="FXZ31" s="567"/>
      <c r="FYA31" s="567"/>
      <c r="FYB31" s="567"/>
      <c r="FYC31" s="567"/>
      <c r="FYD31" s="567"/>
      <c r="FYE31" s="567"/>
      <c r="FYF31" s="567"/>
      <c r="FYG31" s="567"/>
      <c r="FYH31" s="567"/>
      <c r="FYI31" s="567"/>
      <c r="FYJ31" s="567"/>
      <c r="FYK31" s="567"/>
      <c r="FYL31" s="567"/>
      <c r="FYM31" s="567"/>
      <c r="FYN31" s="567"/>
      <c r="FYO31" s="567"/>
      <c r="FYP31" s="567"/>
      <c r="FYQ31" s="567"/>
      <c r="FYR31" s="567"/>
      <c r="FYS31" s="567"/>
      <c r="FYT31" s="567"/>
      <c r="FYU31" s="567"/>
      <c r="FYV31" s="567"/>
      <c r="FYW31" s="567"/>
      <c r="FYX31" s="567"/>
      <c r="FYY31" s="567"/>
      <c r="FYZ31" s="567"/>
      <c r="FZA31" s="567"/>
      <c r="FZB31" s="567"/>
      <c r="FZC31" s="567"/>
      <c r="FZD31" s="567"/>
      <c r="FZE31" s="567"/>
      <c r="FZF31" s="567"/>
      <c r="FZG31" s="567"/>
      <c r="FZH31" s="567"/>
      <c r="FZI31" s="567"/>
      <c r="FZJ31" s="567"/>
      <c r="FZK31" s="567"/>
      <c r="FZL31" s="567"/>
      <c r="FZM31" s="567"/>
      <c r="FZN31" s="567"/>
      <c r="FZO31" s="567"/>
      <c r="FZP31" s="567"/>
      <c r="FZQ31" s="567"/>
      <c r="FZR31" s="567"/>
      <c r="FZS31" s="567"/>
      <c r="FZT31" s="567"/>
      <c r="FZU31" s="567"/>
      <c r="FZV31" s="567"/>
      <c r="FZW31" s="567"/>
      <c r="FZX31" s="567"/>
      <c r="FZY31" s="567"/>
      <c r="FZZ31" s="567"/>
      <c r="GAA31" s="567"/>
      <c r="GAB31" s="567"/>
      <c r="GAC31" s="567"/>
      <c r="GAD31" s="567"/>
      <c r="GAE31" s="567"/>
      <c r="GAF31" s="567"/>
      <c r="GAG31" s="567"/>
      <c r="GAH31" s="567"/>
      <c r="GAI31" s="567"/>
      <c r="GAJ31" s="567"/>
      <c r="GAK31" s="567"/>
      <c r="GAL31" s="567"/>
      <c r="GAM31" s="567"/>
      <c r="GAN31" s="567"/>
      <c r="GAO31" s="567"/>
      <c r="GAP31" s="567"/>
      <c r="GAQ31" s="567"/>
      <c r="GAR31" s="567"/>
      <c r="GAS31" s="567"/>
      <c r="GAT31" s="567"/>
      <c r="GAU31" s="567"/>
      <c r="GAV31" s="567"/>
      <c r="GAW31" s="567"/>
      <c r="GAX31" s="567"/>
      <c r="GAY31" s="567"/>
      <c r="GAZ31" s="567"/>
      <c r="GBA31" s="567"/>
      <c r="GBB31" s="567"/>
      <c r="GBC31" s="567"/>
      <c r="GBD31" s="567"/>
      <c r="GBE31" s="567"/>
      <c r="GBF31" s="567"/>
      <c r="GBG31" s="567"/>
      <c r="GBH31" s="567"/>
      <c r="GBI31" s="567"/>
      <c r="GBJ31" s="567"/>
      <c r="GBK31" s="567"/>
      <c r="GBL31" s="567"/>
      <c r="GBM31" s="567"/>
      <c r="GBN31" s="567"/>
      <c r="GBO31" s="567"/>
      <c r="GBP31" s="567"/>
      <c r="GBQ31" s="567"/>
      <c r="GBR31" s="567"/>
      <c r="GBS31" s="567"/>
      <c r="GBT31" s="567"/>
      <c r="GBU31" s="567"/>
      <c r="GBV31" s="567"/>
      <c r="GBW31" s="567"/>
      <c r="GBX31" s="567"/>
      <c r="GBY31" s="567"/>
      <c r="GBZ31" s="567"/>
      <c r="GCA31" s="567"/>
      <c r="GCB31" s="567"/>
      <c r="GCC31" s="567"/>
      <c r="GCD31" s="567"/>
      <c r="GCE31" s="567"/>
      <c r="GCF31" s="567"/>
      <c r="GCG31" s="567"/>
      <c r="GCH31" s="567"/>
      <c r="GCI31" s="567"/>
      <c r="GCJ31" s="567"/>
      <c r="GCK31" s="567"/>
      <c r="GCL31" s="567"/>
      <c r="GCM31" s="567"/>
      <c r="GCN31" s="567"/>
      <c r="GCO31" s="567"/>
      <c r="GCP31" s="567"/>
      <c r="GCQ31" s="567"/>
      <c r="GCR31" s="567"/>
      <c r="GCS31" s="567"/>
      <c r="GCT31" s="567"/>
      <c r="GCU31" s="567"/>
      <c r="GCV31" s="567"/>
      <c r="GCW31" s="567"/>
      <c r="GCX31" s="567"/>
      <c r="GCY31" s="567"/>
      <c r="GCZ31" s="567"/>
      <c r="GDA31" s="567"/>
      <c r="GDB31" s="567"/>
      <c r="GDC31" s="567"/>
      <c r="GDD31" s="567"/>
      <c r="GDE31" s="567"/>
      <c r="GDF31" s="567"/>
      <c r="GDG31" s="567"/>
      <c r="GDH31" s="567"/>
      <c r="GDI31" s="567"/>
      <c r="GDJ31" s="567"/>
      <c r="GDK31" s="567"/>
      <c r="GDL31" s="567"/>
      <c r="GDM31" s="567"/>
      <c r="GDN31" s="567"/>
      <c r="GDO31" s="567"/>
      <c r="GDP31" s="567"/>
      <c r="GDQ31" s="567"/>
      <c r="GDR31" s="567"/>
      <c r="GDS31" s="567"/>
      <c r="GDT31" s="567"/>
      <c r="GDU31" s="567"/>
      <c r="GDV31" s="567"/>
      <c r="GDW31" s="567"/>
      <c r="GDX31" s="567"/>
      <c r="GDY31" s="567"/>
      <c r="GDZ31" s="567"/>
      <c r="GEA31" s="567"/>
      <c r="GEB31" s="567"/>
      <c r="GEC31" s="567"/>
      <c r="GED31" s="567"/>
      <c r="GEE31" s="567"/>
      <c r="GEF31" s="567"/>
      <c r="GEG31" s="567"/>
      <c r="GEH31" s="567"/>
      <c r="GEI31" s="567"/>
      <c r="GEJ31" s="567"/>
      <c r="GEK31" s="567"/>
      <c r="GEL31" s="567"/>
      <c r="GEM31" s="567"/>
      <c r="GEN31" s="567"/>
      <c r="GEO31" s="567"/>
      <c r="GEP31" s="567"/>
      <c r="GEQ31" s="567"/>
      <c r="GER31" s="567"/>
      <c r="GES31" s="567"/>
      <c r="GET31" s="567"/>
      <c r="GEU31" s="567"/>
      <c r="GEV31" s="567"/>
      <c r="GEW31" s="567"/>
      <c r="GEX31" s="567"/>
      <c r="GEY31" s="567"/>
      <c r="GEZ31" s="567"/>
      <c r="GFA31" s="567"/>
      <c r="GFB31" s="567"/>
      <c r="GFC31" s="567"/>
      <c r="GFD31" s="567"/>
      <c r="GFE31" s="567"/>
      <c r="GFF31" s="567"/>
      <c r="GFG31" s="567"/>
      <c r="GFH31" s="567"/>
      <c r="GFI31" s="567"/>
      <c r="GFJ31" s="567"/>
      <c r="GFK31" s="567"/>
      <c r="GFL31" s="567"/>
      <c r="GFM31" s="567"/>
      <c r="GFN31" s="567"/>
      <c r="GFO31" s="567"/>
      <c r="GFP31" s="567"/>
      <c r="GFQ31" s="567"/>
      <c r="GFR31" s="567"/>
      <c r="GFS31" s="567"/>
      <c r="GFT31" s="567"/>
      <c r="GFU31" s="567"/>
      <c r="GFV31" s="567"/>
      <c r="GFW31" s="567"/>
      <c r="GFX31" s="567"/>
      <c r="GFY31" s="567"/>
      <c r="GFZ31" s="567"/>
      <c r="GGA31" s="567"/>
      <c r="GGB31" s="567"/>
      <c r="GGC31" s="567"/>
      <c r="GGD31" s="567"/>
      <c r="GGE31" s="567"/>
      <c r="GGF31" s="567"/>
      <c r="GGG31" s="567"/>
      <c r="GGH31" s="567"/>
      <c r="GGI31" s="567"/>
      <c r="GGJ31" s="567"/>
      <c r="GGK31" s="567"/>
      <c r="GGL31" s="567"/>
      <c r="GGM31" s="567"/>
      <c r="GGN31" s="567"/>
      <c r="GGO31" s="567"/>
      <c r="GGP31" s="567"/>
      <c r="GGQ31" s="567"/>
      <c r="GGR31" s="567"/>
      <c r="GGS31" s="567"/>
      <c r="GGT31" s="567"/>
      <c r="GGU31" s="567"/>
      <c r="GGV31" s="567"/>
      <c r="GGW31" s="567"/>
      <c r="GGX31" s="567"/>
      <c r="GGY31" s="567"/>
      <c r="GGZ31" s="567"/>
      <c r="GHA31" s="567"/>
      <c r="GHB31" s="567"/>
      <c r="GHC31" s="567"/>
      <c r="GHD31" s="567"/>
      <c r="GHE31" s="567"/>
      <c r="GHF31" s="567"/>
      <c r="GHG31" s="567"/>
      <c r="GHH31" s="567"/>
      <c r="GHI31" s="567"/>
      <c r="GHJ31" s="567"/>
      <c r="GHK31" s="567"/>
      <c r="GHL31" s="567"/>
      <c r="GHM31" s="567"/>
      <c r="GHN31" s="567"/>
      <c r="GHO31" s="567"/>
      <c r="GHP31" s="567"/>
      <c r="GHQ31" s="567"/>
      <c r="GHR31" s="567"/>
      <c r="GHS31" s="567"/>
      <c r="GHT31" s="567"/>
      <c r="GHU31" s="567"/>
      <c r="GHV31" s="567"/>
      <c r="GHW31" s="567"/>
      <c r="GHX31" s="567"/>
      <c r="GHY31" s="567"/>
      <c r="GHZ31" s="567"/>
      <c r="GIA31" s="567"/>
      <c r="GIB31" s="567"/>
      <c r="GIC31" s="567"/>
      <c r="GID31" s="567"/>
      <c r="GIE31" s="567"/>
      <c r="GIF31" s="567"/>
      <c r="GIG31" s="567"/>
      <c r="GIH31" s="567"/>
      <c r="GII31" s="567"/>
      <c r="GIJ31" s="567"/>
      <c r="GIK31" s="567"/>
      <c r="GIL31" s="567"/>
      <c r="GIM31" s="567"/>
      <c r="GIN31" s="567"/>
      <c r="GIO31" s="567"/>
      <c r="GIP31" s="567"/>
      <c r="GIQ31" s="567"/>
      <c r="GIR31" s="567"/>
      <c r="GIS31" s="567"/>
      <c r="GIT31" s="567"/>
      <c r="GIU31" s="567"/>
      <c r="GIV31" s="567"/>
      <c r="GIW31" s="567"/>
      <c r="GIX31" s="567"/>
      <c r="GIY31" s="567"/>
      <c r="GIZ31" s="567"/>
      <c r="GJA31" s="567"/>
      <c r="GJB31" s="567"/>
      <c r="GJC31" s="567"/>
      <c r="GJD31" s="567"/>
      <c r="GJE31" s="567"/>
      <c r="GJF31" s="567"/>
      <c r="GJG31" s="567"/>
      <c r="GJH31" s="567"/>
      <c r="GJI31" s="567"/>
      <c r="GJJ31" s="567"/>
      <c r="GJK31" s="567"/>
      <c r="GJL31" s="567"/>
      <c r="GJM31" s="567"/>
      <c r="GJN31" s="567"/>
      <c r="GJO31" s="567"/>
      <c r="GJP31" s="567"/>
      <c r="GJQ31" s="567"/>
      <c r="GJR31" s="567"/>
      <c r="GJS31" s="567"/>
      <c r="GJT31" s="567"/>
      <c r="GJU31" s="567"/>
      <c r="GJV31" s="567"/>
      <c r="GJW31" s="567"/>
      <c r="GJX31" s="567"/>
      <c r="GJY31" s="567"/>
      <c r="GJZ31" s="567"/>
      <c r="GKA31" s="567"/>
      <c r="GKB31" s="567"/>
      <c r="GKC31" s="567"/>
      <c r="GKD31" s="567"/>
      <c r="GKE31" s="567"/>
      <c r="GKF31" s="567"/>
      <c r="GKG31" s="567"/>
      <c r="GKH31" s="567"/>
      <c r="GKI31" s="567"/>
      <c r="GKJ31" s="567"/>
      <c r="GKK31" s="567"/>
      <c r="GKL31" s="567"/>
      <c r="GKM31" s="567"/>
      <c r="GKN31" s="567"/>
      <c r="GKO31" s="567"/>
      <c r="GKP31" s="567"/>
      <c r="GKQ31" s="567"/>
      <c r="GKR31" s="567"/>
      <c r="GKS31" s="567"/>
      <c r="GKT31" s="567"/>
      <c r="GKU31" s="567"/>
      <c r="GKV31" s="567"/>
      <c r="GKW31" s="567"/>
      <c r="GKX31" s="567"/>
      <c r="GKY31" s="567"/>
      <c r="GKZ31" s="567"/>
      <c r="GLA31" s="567"/>
      <c r="GLB31" s="567"/>
      <c r="GLC31" s="567"/>
      <c r="GLD31" s="567"/>
      <c r="GLE31" s="567"/>
      <c r="GLF31" s="567"/>
      <c r="GLG31" s="567"/>
      <c r="GLH31" s="567"/>
      <c r="GLI31" s="567"/>
      <c r="GLJ31" s="567"/>
      <c r="GLK31" s="567"/>
      <c r="GLL31" s="567"/>
      <c r="GLM31" s="567"/>
      <c r="GLN31" s="567"/>
      <c r="GLO31" s="567"/>
      <c r="GLP31" s="567"/>
      <c r="GLQ31" s="567"/>
      <c r="GLR31" s="567"/>
      <c r="GLS31" s="567"/>
      <c r="GLT31" s="567"/>
      <c r="GLU31" s="567"/>
      <c r="GLV31" s="567"/>
      <c r="GLW31" s="567"/>
      <c r="GLX31" s="567"/>
      <c r="GLY31" s="567"/>
      <c r="GLZ31" s="567"/>
      <c r="GMA31" s="567"/>
      <c r="GMB31" s="567"/>
      <c r="GMC31" s="567"/>
      <c r="GMD31" s="567"/>
      <c r="GME31" s="567"/>
      <c r="GMF31" s="567"/>
      <c r="GMG31" s="567"/>
      <c r="GMH31" s="567"/>
      <c r="GMI31" s="567"/>
      <c r="GMJ31" s="567"/>
      <c r="GMK31" s="567"/>
      <c r="GML31" s="567"/>
      <c r="GMM31" s="567"/>
      <c r="GMN31" s="567"/>
      <c r="GMO31" s="567"/>
      <c r="GMP31" s="567"/>
      <c r="GMQ31" s="567"/>
      <c r="GMR31" s="567"/>
      <c r="GMS31" s="567"/>
      <c r="GMT31" s="567"/>
      <c r="GMU31" s="567"/>
      <c r="GMV31" s="567"/>
      <c r="GMW31" s="567"/>
      <c r="GMX31" s="567"/>
      <c r="GMY31" s="567"/>
      <c r="GMZ31" s="567"/>
      <c r="GNA31" s="567"/>
      <c r="GNB31" s="567"/>
      <c r="GNC31" s="567"/>
      <c r="GND31" s="567"/>
      <c r="GNE31" s="567"/>
      <c r="GNF31" s="567"/>
      <c r="GNG31" s="567"/>
      <c r="GNH31" s="567"/>
      <c r="GNI31" s="567"/>
      <c r="GNJ31" s="567"/>
      <c r="GNK31" s="567"/>
      <c r="GNL31" s="567"/>
      <c r="GNM31" s="567"/>
      <c r="GNN31" s="567"/>
      <c r="GNO31" s="567"/>
      <c r="GNP31" s="567"/>
      <c r="GNQ31" s="567"/>
      <c r="GNR31" s="567"/>
      <c r="GNS31" s="567"/>
      <c r="GNT31" s="567"/>
      <c r="GNU31" s="567"/>
      <c r="GNV31" s="567"/>
      <c r="GNW31" s="567"/>
      <c r="GNX31" s="567"/>
      <c r="GNY31" s="567"/>
      <c r="GNZ31" s="567"/>
      <c r="GOA31" s="567"/>
      <c r="GOB31" s="567"/>
      <c r="GOC31" s="567"/>
      <c r="GOD31" s="567"/>
      <c r="GOE31" s="567"/>
      <c r="GOF31" s="567"/>
      <c r="GOG31" s="567"/>
      <c r="GOH31" s="567"/>
      <c r="GOI31" s="567"/>
      <c r="GOJ31" s="567"/>
      <c r="GOK31" s="567"/>
      <c r="GOL31" s="567"/>
      <c r="GOM31" s="567"/>
      <c r="GON31" s="567"/>
      <c r="GOO31" s="567"/>
      <c r="GOP31" s="567"/>
      <c r="GOQ31" s="567"/>
      <c r="GOR31" s="567"/>
      <c r="GOS31" s="567"/>
      <c r="GOT31" s="567"/>
      <c r="GOU31" s="567"/>
      <c r="GOV31" s="567"/>
      <c r="GOW31" s="567"/>
      <c r="GOX31" s="567"/>
      <c r="GOY31" s="567"/>
      <c r="GOZ31" s="567"/>
      <c r="GPA31" s="567"/>
      <c r="GPB31" s="567"/>
      <c r="GPC31" s="567"/>
      <c r="GPD31" s="567"/>
      <c r="GPE31" s="567"/>
      <c r="GPF31" s="567"/>
      <c r="GPG31" s="567"/>
      <c r="GPH31" s="567"/>
      <c r="GPI31" s="567"/>
      <c r="GPJ31" s="567"/>
      <c r="GPK31" s="567"/>
      <c r="GPL31" s="567"/>
      <c r="GPM31" s="567"/>
      <c r="GPN31" s="567"/>
      <c r="GPO31" s="567"/>
      <c r="GPP31" s="567"/>
      <c r="GPQ31" s="567"/>
      <c r="GPR31" s="567"/>
      <c r="GPS31" s="567"/>
      <c r="GPT31" s="567"/>
      <c r="GPU31" s="567"/>
      <c r="GPV31" s="567"/>
      <c r="GPW31" s="567"/>
      <c r="GPX31" s="567"/>
      <c r="GPY31" s="567"/>
      <c r="GPZ31" s="567"/>
      <c r="GQA31" s="567"/>
      <c r="GQB31" s="567"/>
      <c r="GQC31" s="567"/>
      <c r="GQD31" s="567"/>
      <c r="GQE31" s="567"/>
      <c r="GQF31" s="567"/>
      <c r="GQG31" s="567"/>
      <c r="GQH31" s="567"/>
      <c r="GQI31" s="567"/>
      <c r="GQJ31" s="567"/>
      <c r="GQK31" s="567"/>
      <c r="GQL31" s="567"/>
      <c r="GQM31" s="567"/>
      <c r="GQN31" s="567"/>
      <c r="GQO31" s="567"/>
      <c r="GQP31" s="567"/>
      <c r="GQQ31" s="567"/>
      <c r="GQR31" s="567"/>
      <c r="GQS31" s="567"/>
      <c r="GQT31" s="567"/>
      <c r="GQU31" s="567"/>
      <c r="GQV31" s="567"/>
      <c r="GQW31" s="567"/>
      <c r="GQX31" s="567"/>
      <c r="GQY31" s="567"/>
      <c r="GQZ31" s="567"/>
      <c r="GRA31" s="567"/>
      <c r="GRB31" s="567"/>
      <c r="GRC31" s="567"/>
      <c r="GRD31" s="567"/>
      <c r="GRE31" s="567"/>
      <c r="GRF31" s="567"/>
      <c r="GRG31" s="567"/>
      <c r="GRH31" s="567"/>
      <c r="GRI31" s="567"/>
      <c r="GRJ31" s="567"/>
      <c r="GRK31" s="567"/>
      <c r="GRL31" s="567"/>
      <c r="GRM31" s="567"/>
      <c r="GRN31" s="567"/>
      <c r="GRO31" s="567"/>
      <c r="GRP31" s="567"/>
      <c r="GRQ31" s="567"/>
      <c r="GRR31" s="567"/>
      <c r="GRS31" s="567"/>
      <c r="GRT31" s="567"/>
      <c r="GRU31" s="567"/>
      <c r="GRV31" s="567"/>
      <c r="GRW31" s="567"/>
      <c r="GRX31" s="567"/>
      <c r="GRY31" s="567"/>
      <c r="GRZ31" s="567"/>
      <c r="GSA31" s="567"/>
      <c r="GSB31" s="567"/>
      <c r="GSC31" s="567"/>
      <c r="GSD31" s="567"/>
      <c r="GSE31" s="567"/>
      <c r="GSF31" s="567"/>
      <c r="GSG31" s="567"/>
      <c r="GSH31" s="567"/>
      <c r="GSI31" s="567"/>
      <c r="GSJ31" s="567"/>
      <c r="GSK31" s="567"/>
      <c r="GSL31" s="567"/>
      <c r="GSM31" s="567"/>
      <c r="GSN31" s="567"/>
      <c r="GSO31" s="567"/>
      <c r="GSP31" s="567"/>
      <c r="GSQ31" s="567"/>
      <c r="GSR31" s="567"/>
      <c r="GSS31" s="567"/>
      <c r="GST31" s="567"/>
      <c r="GSU31" s="567"/>
      <c r="GSV31" s="567"/>
      <c r="GSW31" s="567"/>
      <c r="GSX31" s="567"/>
      <c r="GSY31" s="567"/>
      <c r="GSZ31" s="567"/>
      <c r="GTA31" s="567"/>
      <c r="GTB31" s="567"/>
      <c r="GTC31" s="567"/>
      <c r="GTD31" s="567"/>
      <c r="GTE31" s="567"/>
      <c r="GTF31" s="567"/>
      <c r="GTG31" s="567"/>
      <c r="GTH31" s="567"/>
      <c r="GTI31" s="567"/>
      <c r="GTJ31" s="567"/>
      <c r="GTK31" s="567"/>
      <c r="GTL31" s="567"/>
      <c r="GTM31" s="567"/>
      <c r="GTN31" s="567"/>
      <c r="GTO31" s="567"/>
      <c r="GTP31" s="567"/>
      <c r="GTQ31" s="567"/>
      <c r="GTR31" s="567"/>
      <c r="GTS31" s="567"/>
      <c r="GTT31" s="567"/>
      <c r="GTU31" s="567"/>
      <c r="GTV31" s="567"/>
      <c r="GTW31" s="567"/>
      <c r="GTX31" s="567"/>
      <c r="GTY31" s="567"/>
      <c r="GTZ31" s="567"/>
      <c r="GUA31" s="567"/>
      <c r="GUB31" s="567"/>
      <c r="GUC31" s="567"/>
      <c r="GUD31" s="567"/>
      <c r="GUE31" s="567"/>
      <c r="GUF31" s="567"/>
      <c r="GUG31" s="567"/>
      <c r="GUH31" s="567"/>
      <c r="GUI31" s="567"/>
      <c r="GUJ31" s="567"/>
      <c r="GUK31" s="567"/>
      <c r="GUL31" s="567"/>
      <c r="GUM31" s="567"/>
      <c r="GUN31" s="567"/>
      <c r="GUO31" s="567"/>
      <c r="GUP31" s="567"/>
      <c r="GUQ31" s="567"/>
      <c r="GUR31" s="567"/>
      <c r="GUS31" s="567"/>
      <c r="GUT31" s="567"/>
      <c r="GUU31" s="567"/>
      <c r="GUV31" s="567"/>
      <c r="GUW31" s="567"/>
      <c r="GUX31" s="567"/>
      <c r="GUY31" s="567"/>
      <c r="GUZ31" s="567"/>
      <c r="GVA31" s="567"/>
      <c r="GVB31" s="567"/>
      <c r="GVC31" s="567"/>
      <c r="GVD31" s="567"/>
      <c r="GVE31" s="567"/>
      <c r="GVF31" s="567"/>
      <c r="GVG31" s="567"/>
      <c r="GVH31" s="567"/>
      <c r="GVI31" s="567"/>
      <c r="GVJ31" s="567"/>
      <c r="GVK31" s="567"/>
      <c r="GVL31" s="567"/>
      <c r="GVM31" s="567"/>
      <c r="GVN31" s="567"/>
      <c r="GVO31" s="567"/>
      <c r="GVP31" s="567"/>
      <c r="GVQ31" s="567"/>
      <c r="GVR31" s="567"/>
      <c r="GVS31" s="567"/>
      <c r="GVT31" s="567"/>
      <c r="GVU31" s="567"/>
      <c r="GVV31" s="567"/>
      <c r="GVW31" s="567"/>
      <c r="GVX31" s="567"/>
      <c r="GVY31" s="567"/>
      <c r="GVZ31" s="567"/>
      <c r="GWA31" s="567"/>
      <c r="GWB31" s="567"/>
      <c r="GWC31" s="567"/>
      <c r="GWD31" s="567"/>
      <c r="GWE31" s="567"/>
      <c r="GWF31" s="567"/>
      <c r="GWG31" s="567"/>
      <c r="GWH31" s="567"/>
      <c r="GWI31" s="567"/>
      <c r="GWJ31" s="567"/>
      <c r="GWK31" s="567"/>
      <c r="GWL31" s="567"/>
      <c r="GWM31" s="567"/>
      <c r="GWN31" s="567"/>
      <c r="GWO31" s="567"/>
      <c r="GWP31" s="567"/>
      <c r="GWQ31" s="567"/>
      <c r="GWR31" s="567"/>
      <c r="GWS31" s="567"/>
      <c r="GWT31" s="567"/>
      <c r="GWU31" s="567"/>
      <c r="GWV31" s="567"/>
      <c r="GWW31" s="567"/>
      <c r="GWX31" s="567"/>
      <c r="GWY31" s="567"/>
      <c r="GWZ31" s="567"/>
      <c r="GXA31" s="567"/>
      <c r="GXB31" s="567"/>
      <c r="GXC31" s="567"/>
      <c r="GXD31" s="567"/>
      <c r="GXE31" s="567"/>
      <c r="GXF31" s="567"/>
      <c r="GXG31" s="567"/>
      <c r="GXH31" s="567"/>
      <c r="GXI31" s="567"/>
      <c r="GXJ31" s="567"/>
      <c r="GXK31" s="567"/>
      <c r="GXL31" s="567"/>
      <c r="GXM31" s="567"/>
      <c r="GXN31" s="567"/>
      <c r="GXO31" s="567"/>
      <c r="GXP31" s="567"/>
      <c r="GXQ31" s="567"/>
      <c r="GXR31" s="567"/>
      <c r="GXS31" s="567"/>
      <c r="GXT31" s="567"/>
      <c r="GXU31" s="567"/>
      <c r="GXV31" s="567"/>
      <c r="GXW31" s="567"/>
      <c r="GXX31" s="567"/>
      <c r="GXY31" s="567"/>
      <c r="GXZ31" s="567"/>
      <c r="GYA31" s="567"/>
      <c r="GYB31" s="567"/>
      <c r="GYC31" s="567"/>
      <c r="GYD31" s="567"/>
      <c r="GYE31" s="567"/>
      <c r="GYF31" s="567"/>
      <c r="GYG31" s="567"/>
      <c r="GYH31" s="567"/>
      <c r="GYI31" s="567"/>
      <c r="GYJ31" s="567"/>
      <c r="GYK31" s="567"/>
      <c r="GYL31" s="567"/>
      <c r="GYM31" s="567"/>
      <c r="GYN31" s="567"/>
      <c r="GYO31" s="567"/>
      <c r="GYP31" s="567"/>
      <c r="GYQ31" s="567"/>
      <c r="GYR31" s="567"/>
      <c r="GYS31" s="567"/>
      <c r="GYT31" s="567"/>
      <c r="GYU31" s="567"/>
      <c r="GYV31" s="567"/>
      <c r="GYW31" s="567"/>
      <c r="GYX31" s="567"/>
      <c r="GYY31" s="567"/>
      <c r="GYZ31" s="567"/>
      <c r="GZA31" s="567"/>
      <c r="GZB31" s="567"/>
      <c r="GZC31" s="567"/>
      <c r="GZD31" s="567"/>
      <c r="GZE31" s="567"/>
      <c r="GZF31" s="567"/>
      <c r="GZG31" s="567"/>
      <c r="GZH31" s="567"/>
      <c r="GZI31" s="567"/>
      <c r="GZJ31" s="567"/>
      <c r="GZK31" s="567"/>
      <c r="GZL31" s="567"/>
      <c r="GZM31" s="567"/>
      <c r="GZN31" s="567"/>
      <c r="GZO31" s="567"/>
      <c r="GZP31" s="567"/>
      <c r="GZQ31" s="567"/>
      <c r="GZR31" s="567"/>
      <c r="GZS31" s="567"/>
      <c r="GZT31" s="567"/>
      <c r="GZU31" s="567"/>
      <c r="GZV31" s="567"/>
      <c r="GZW31" s="567"/>
      <c r="GZX31" s="567"/>
      <c r="GZY31" s="567"/>
      <c r="GZZ31" s="567"/>
      <c r="HAA31" s="567"/>
      <c r="HAB31" s="567"/>
      <c r="HAC31" s="567"/>
      <c r="HAD31" s="567"/>
      <c r="HAE31" s="567"/>
      <c r="HAF31" s="567"/>
      <c r="HAG31" s="567"/>
      <c r="HAH31" s="567"/>
      <c r="HAI31" s="567"/>
      <c r="HAJ31" s="567"/>
      <c r="HAK31" s="567"/>
      <c r="HAL31" s="567"/>
      <c r="HAM31" s="567"/>
      <c r="HAN31" s="567"/>
      <c r="HAO31" s="567"/>
      <c r="HAP31" s="567"/>
      <c r="HAQ31" s="567"/>
      <c r="HAR31" s="567"/>
      <c r="HAS31" s="567"/>
      <c r="HAT31" s="567"/>
      <c r="HAU31" s="567"/>
      <c r="HAV31" s="567"/>
      <c r="HAW31" s="567"/>
      <c r="HAX31" s="567"/>
      <c r="HAY31" s="567"/>
      <c r="HAZ31" s="567"/>
      <c r="HBA31" s="567"/>
      <c r="HBB31" s="567"/>
      <c r="HBC31" s="567"/>
      <c r="HBD31" s="567"/>
      <c r="HBE31" s="567"/>
      <c r="HBF31" s="567"/>
      <c r="HBG31" s="567"/>
      <c r="HBH31" s="567"/>
      <c r="HBI31" s="567"/>
      <c r="HBJ31" s="567"/>
      <c r="HBK31" s="567"/>
      <c r="HBL31" s="567"/>
      <c r="HBM31" s="567"/>
      <c r="HBN31" s="567"/>
      <c r="HBO31" s="567"/>
      <c r="HBP31" s="567"/>
      <c r="HBQ31" s="567"/>
      <c r="HBR31" s="567"/>
      <c r="HBS31" s="567"/>
      <c r="HBT31" s="567"/>
      <c r="HBU31" s="567"/>
      <c r="HBV31" s="567"/>
      <c r="HBW31" s="567"/>
      <c r="HBX31" s="567"/>
      <c r="HBY31" s="567"/>
      <c r="HBZ31" s="567"/>
      <c r="HCA31" s="567"/>
      <c r="HCB31" s="567"/>
      <c r="HCC31" s="567"/>
      <c r="HCD31" s="567"/>
      <c r="HCE31" s="567"/>
      <c r="HCF31" s="567"/>
      <c r="HCG31" s="567"/>
      <c r="HCH31" s="567"/>
      <c r="HCI31" s="567"/>
      <c r="HCJ31" s="567"/>
      <c r="HCK31" s="567"/>
      <c r="HCL31" s="567"/>
      <c r="HCM31" s="567"/>
      <c r="HCN31" s="567"/>
      <c r="HCO31" s="567"/>
      <c r="HCP31" s="567"/>
      <c r="HCQ31" s="567"/>
      <c r="HCR31" s="567"/>
      <c r="HCS31" s="567"/>
      <c r="HCT31" s="567"/>
      <c r="HCU31" s="567"/>
      <c r="HCV31" s="567"/>
      <c r="HCW31" s="567"/>
      <c r="HCX31" s="567"/>
      <c r="HCY31" s="567"/>
      <c r="HCZ31" s="567"/>
      <c r="HDA31" s="567"/>
      <c r="HDB31" s="567"/>
      <c r="HDC31" s="567"/>
      <c r="HDD31" s="567"/>
      <c r="HDE31" s="567"/>
      <c r="HDF31" s="567"/>
      <c r="HDG31" s="567"/>
      <c r="HDH31" s="567"/>
      <c r="HDI31" s="567"/>
      <c r="HDJ31" s="567"/>
      <c r="HDK31" s="567"/>
      <c r="HDL31" s="567"/>
      <c r="HDM31" s="567"/>
      <c r="HDN31" s="567"/>
      <c r="HDO31" s="567"/>
      <c r="HDP31" s="567"/>
      <c r="HDQ31" s="567"/>
      <c r="HDR31" s="567"/>
      <c r="HDS31" s="567"/>
      <c r="HDT31" s="567"/>
      <c r="HDU31" s="567"/>
      <c r="HDV31" s="567"/>
      <c r="HDW31" s="567"/>
      <c r="HDX31" s="567"/>
      <c r="HDY31" s="567"/>
      <c r="HDZ31" s="567"/>
      <c r="HEA31" s="567"/>
      <c r="HEB31" s="567"/>
      <c r="HEC31" s="567"/>
      <c r="HED31" s="567"/>
      <c r="HEE31" s="567"/>
      <c r="HEF31" s="567"/>
      <c r="HEG31" s="567"/>
      <c r="HEH31" s="567"/>
      <c r="HEI31" s="567"/>
      <c r="HEJ31" s="567"/>
      <c r="HEK31" s="567"/>
      <c r="HEL31" s="567"/>
      <c r="HEM31" s="567"/>
      <c r="HEN31" s="567"/>
      <c r="HEO31" s="567"/>
      <c r="HEP31" s="567"/>
      <c r="HEQ31" s="567"/>
      <c r="HER31" s="567"/>
      <c r="HES31" s="567"/>
      <c r="HET31" s="567"/>
      <c r="HEU31" s="567"/>
      <c r="HEV31" s="567"/>
      <c r="HEW31" s="567"/>
      <c r="HEX31" s="567"/>
      <c r="HEY31" s="567"/>
      <c r="HEZ31" s="567"/>
      <c r="HFA31" s="567"/>
      <c r="HFB31" s="567"/>
      <c r="HFC31" s="567"/>
      <c r="HFD31" s="567"/>
      <c r="HFE31" s="567"/>
      <c r="HFF31" s="567"/>
      <c r="HFG31" s="567"/>
      <c r="HFH31" s="567"/>
      <c r="HFI31" s="567"/>
      <c r="HFJ31" s="567"/>
      <c r="HFK31" s="567"/>
      <c r="HFL31" s="567"/>
      <c r="HFM31" s="567"/>
      <c r="HFN31" s="567"/>
      <c r="HFO31" s="567"/>
      <c r="HFP31" s="567"/>
      <c r="HFQ31" s="567"/>
      <c r="HFR31" s="567"/>
      <c r="HFS31" s="567"/>
      <c r="HFT31" s="567"/>
      <c r="HFU31" s="567"/>
      <c r="HFV31" s="567"/>
      <c r="HFW31" s="567"/>
      <c r="HFX31" s="567"/>
      <c r="HFY31" s="567"/>
      <c r="HFZ31" s="567"/>
      <c r="HGA31" s="567"/>
      <c r="HGB31" s="567"/>
      <c r="HGC31" s="567"/>
      <c r="HGD31" s="567"/>
      <c r="HGE31" s="567"/>
      <c r="HGF31" s="567"/>
      <c r="HGG31" s="567"/>
      <c r="HGH31" s="567"/>
      <c r="HGI31" s="567"/>
      <c r="HGJ31" s="567"/>
      <c r="HGK31" s="567"/>
      <c r="HGL31" s="567"/>
      <c r="HGM31" s="567"/>
      <c r="HGN31" s="567"/>
      <c r="HGO31" s="567"/>
      <c r="HGP31" s="567"/>
      <c r="HGQ31" s="567"/>
      <c r="HGR31" s="567"/>
      <c r="HGS31" s="567"/>
      <c r="HGT31" s="567"/>
      <c r="HGU31" s="567"/>
      <c r="HGV31" s="567"/>
      <c r="HGW31" s="567"/>
      <c r="HGX31" s="567"/>
      <c r="HGY31" s="567"/>
      <c r="HGZ31" s="567"/>
      <c r="HHA31" s="567"/>
      <c r="HHB31" s="567"/>
      <c r="HHC31" s="567"/>
      <c r="HHD31" s="567"/>
      <c r="HHE31" s="567"/>
      <c r="HHF31" s="567"/>
      <c r="HHG31" s="567"/>
      <c r="HHH31" s="567"/>
      <c r="HHI31" s="567"/>
      <c r="HHJ31" s="567"/>
      <c r="HHK31" s="567"/>
      <c r="HHL31" s="567"/>
      <c r="HHM31" s="567"/>
      <c r="HHN31" s="567"/>
      <c r="HHO31" s="567"/>
      <c r="HHP31" s="567"/>
      <c r="HHQ31" s="567"/>
      <c r="HHR31" s="567"/>
      <c r="HHS31" s="567"/>
      <c r="HHT31" s="567"/>
      <c r="HHU31" s="567"/>
      <c r="HHV31" s="567"/>
      <c r="HHW31" s="567"/>
      <c r="HHX31" s="567"/>
      <c r="HHY31" s="567"/>
      <c r="HHZ31" s="567"/>
      <c r="HIA31" s="567"/>
      <c r="HIB31" s="567"/>
      <c r="HIC31" s="567"/>
      <c r="HID31" s="567"/>
      <c r="HIE31" s="567"/>
      <c r="HIF31" s="567"/>
      <c r="HIG31" s="567"/>
      <c r="HIH31" s="567"/>
      <c r="HII31" s="567"/>
      <c r="HIJ31" s="567"/>
      <c r="HIK31" s="567"/>
      <c r="HIL31" s="567"/>
      <c r="HIM31" s="567"/>
      <c r="HIN31" s="567"/>
      <c r="HIO31" s="567"/>
      <c r="HIP31" s="567"/>
      <c r="HIQ31" s="567"/>
      <c r="HIR31" s="567"/>
      <c r="HIS31" s="567"/>
      <c r="HIT31" s="567"/>
      <c r="HIU31" s="567"/>
      <c r="HIV31" s="567"/>
      <c r="HIW31" s="567"/>
      <c r="HIX31" s="567"/>
      <c r="HIY31" s="567"/>
      <c r="HIZ31" s="567"/>
      <c r="HJA31" s="567"/>
      <c r="HJB31" s="567"/>
      <c r="HJC31" s="567"/>
      <c r="HJD31" s="567"/>
      <c r="HJE31" s="567"/>
      <c r="HJF31" s="567"/>
      <c r="HJG31" s="567"/>
      <c r="HJH31" s="567"/>
      <c r="HJI31" s="567"/>
      <c r="HJJ31" s="567"/>
      <c r="HJK31" s="567"/>
      <c r="HJL31" s="567"/>
      <c r="HJM31" s="567"/>
      <c r="HJN31" s="567"/>
      <c r="HJO31" s="567"/>
      <c r="HJP31" s="567"/>
      <c r="HJQ31" s="567"/>
      <c r="HJR31" s="567"/>
      <c r="HJS31" s="567"/>
      <c r="HJT31" s="567"/>
      <c r="HJU31" s="567"/>
      <c r="HJV31" s="567"/>
      <c r="HJW31" s="567"/>
      <c r="HJX31" s="567"/>
      <c r="HJY31" s="567"/>
      <c r="HJZ31" s="567"/>
      <c r="HKA31" s="567"/>
      <c r="HKB31" s="567"/>
      <c r="HKC31" s="567"/>
      <c r="HKD31" s="567"/>
      <c r="HKE31" s="567"/>
      <c r="HKF31" s="567"/>
      <c r="HKG31" s="567"/>
      <c r="HKH31" s="567"/>
      <c r="HKI31" s="567"/>
      <c r="HKJ31" s="567"/>
      <c r="HKK31" s="567"/>
      <c r="HKL31" s="567"/>
      <c r="HKM31" s="567"/>
      <c r="HKN31" s="567"/>
      <c r="HKO31" s="567"/>
      <c r="HKP31" s="567"/>
      <c r="HKQ31" s="567"/>
      <c r="HKR31" s="567"/>
      <c r="HKS31" s="567"/>
      <c r="HKT31" s="567"/>
      <c r="HKU31" s="567"/>
      <c r="HKV31" s="567"/>
      <c r="HKW31" s="567"/>
      <c r="HKX31" s="567"/>
      <c r="HKY31" s="567"/>
      <c r="HKZ31" s="567"/>
      <c r="HLA31" s="567"/>
      <c r="HLB31" s="567"/>
      <c r="HLC31" s="567"/>
      <c r="HLD31" s="567"/>
      <c r="HLE31" s="567"/>
      <c r="HLF31" s="567"/>
      <c r="HLG31" s="567"/>
      <c r="HLH31" s="567"/>
      <c r="HLI31" s="567"/>
      <c r="HLJ31" s="567"/>
      <c r="HLK31" s="567"/>
      <c r="HLL31" s="567"/>
      <c r="HLM31" s="567"/>
      <c r="HLN31" s="567"/>
      <c r="HLO31" s="567"/>
      <c r="HLP31" s="567"/>
      <c r="HLQ31" s="567"/>
      <c r="HLR31" s="567"/>
      <c r="HLS31" s="567"/>
      <c r="HLT31" s="567"/>
      <c r="HLU31" s="567"/>
      <c r="HLV31" s="567"/>
      <c r="HLW31" s="567"/>
      <c r="HLX31" s="567"/>
      <c r="HLY31" s="567"/>
      <c r="HLZ31" s="567"/>
      <c r="HMA31" s="567"/>
      <c r="HMB31" s="567"/>
      <c r="HMC31" s="567"/>
      <c r="HMD31" s="567"/>
      <c r="HME31" s="567"/>
      <c r="HMF31" s="567"/>
      <c r="HMG31" s="567"/>
      <c r="HMH31" s="567"/>
      <c r="HMI31" s="567"/>
      <c r="HMJ31" s="567"/>
      <c r="HMK31" s="567"/>
      <c r="HML31" s="567"/>
      <c r="HMM31" s="567"/>
      <c r="HMN31" s="567"/>
      <c r="HMO31" s="567"/>
      <c r="HMP31" s="567"/>
      <c r="HMQ31" s="567"/>
      <c r="HMR31" s="567"/>
      <c r="HMS31" s="567"/>
      <c r="HMT31" s="567"/>
      <c r="HMU31" s="567"/>
      <c r="HMV31" s="567"/>
      <c r="HMW31" s="567"/>
      <c r="HMX31" s="567"/>
      <c r="HMY31" s="567"/>
      <c r="HMZ31" s="567"/>
      <c r="HNA31" s="567"/>
      <c r="HNB31" s="567"/>
      <c r="HNC31" s="567"/>
      <c r="HND31" s="567"/>
      <c r="HNE31" s="567"/>
      <c r="HNF31" s="567"/>
      <c r="HNG31" s="567"/>
      <c r="HNH31" s="567"/>
      <c r="HNI31" s="567"/>
      <c r="HNJ31" s="567"/>
      <c r="HNK31" s="567"/>
      <c r="HNL31" s="567"/>
      <c r="HNM31" s="567"/>
      <c r="HNN31" s="567"/>
      <c r="HNO31" s="567"/>
      <c r="HNP31" s="567"/>
      <c r="HNQ31" s="567"/>
      <c r="HNR31" s="567"/>
      <c r="HNS31" s="567"/>
      <c r="HNT31" s="567"/>
      <c r="HNU31" s="567"/>
      <c r="HNV31" s="567"/>
      <c r="HNW31" s="567"/>
      <c r="HNX31" s="567"/>
      <c r="HNY31" s="567"/>
      <c r="HNZ31" s="567"/>
      <c r="HOA31" s="567"/>
      <c r="HOB31" s="567"/>
      <c r="HOC31" s="567"/>
      <c r="HOD31" s="567"/>
      <c r="HOE31" s="567"/>
      <c r="HOF31" s="567"/>
      <c r="HOG31" s="567"/>
      <c r="HOH31" s="567"/>
      <c r="HOI31" s="567"/>
      <c r="HOJ31" s="567"/>
      <c r="HOK31" s="567"/>
      <c r="HOL31" s="567"/>
      <c r="HOM31" s="567"/>
      <c r="HON31" s="567"/>
      <c r="HOO31" s="567"/>
      <c r="HOP31" s="567"/>
      <c r="HOQ31" s="567"/>
      <c r="HOR31" s="567"/>
      <c r="HOS31" s="567"/>
      <c r="HOT31" s="567"/>
      <c r="HOU31" s="567"/>
      <c r="HOV31" s="567"/>
      <c r="HOW31" s="567"/>
      <c r="HOX31" s="567"/>
      <c r="HOY31" s="567"/>
      <c r="HOZ31" s="567"/>
      <c r="HPA31" s="567"/>
      <c r="HPB31" s="567"/>
      <c r="HPC31" s="567"/>
      <c r="HPD31" s="567"/>
      <c r="HPE31" s="567"/>
      <c r="HPF31" s="567"/>
      <c r="HPG31" s="567"/>
      <c r="HPH31" s="567"/>
      <c r="HPI31" s="567"/>
      <c r="HPJ31" s="567"/>
      <c r="HPK31" s="567"/>
      <c r="HPL31" s="567"/>
      <c r="HPM31" s="567"/>
      <c r="HPN31" s="567"/>
      <c r="HPO31" s="567"/>
      <c r="HPP31" s="567"/>
      <c r="HPQ31" s="567"/>
      <c r="HPR31" s="567"/>
      <c r="HPS31" s="567"/>
      <c r="HPT31" s="567"/>
      <c r="HPU31" s="567"/>
      <c r="HPV31" s="567"/>
      <c r="HPW31" s="567"/>
      <c r="HPX31" s="567"/>
      <c r="HPY31" s="567"/>
      <c r="HPZ31" s="567"/>
      <c r="HQA31" s="567"/>
      <c r="HQB31" s="567"/>
      <c r="HQC31" s="567"/>
      <c r="HQD31" s="567"/>
      <c r="HQE31" s="567"/>
      <c r="HQF31" s="567"/>
      <c r="HQG31" s="567"/>
      <c r="HQH31" s="567"/>
      <c r="HQI31" s="567"/>
      <c r="HQJ31" s="567"/>
      <c r="HQK31" s="567"/>
      <c r="HQL31" s="567"/>
      <c r="HQM31" s="567"/>
      <c r="HQN31" s="567"/>
      <c r="HQO31" s="567"/>
      <c r="HQP31" s="567"/>
      <c r="HQQ31" s="567"/>
      <c r="HQR31" s="567"/>
      <c r="HQS31" s="567"/>
      <c r="HQT31" s="567"/>
      <c r="HQU31" s="567"/>
      <c r="HQV31" s="567"/>
      <c r="HQW31" s="567"/>
      <c r="HQX31" s="567"/>
      <c r="HQY31" s="567"/>
      <c r="HQZ31" s="567"/>
      <c r="HRA31" s="567"/>
      <c r="HRB31" s="567"/>
      <c r="HRC31" s="567"/>
      <c r="HRD31" s="567"/>
      <c r="HRE31" s="567"/>
      <c r="HRF31" s="567"/>
      <c r="HRG31" s="567"/>
      <c r="HRH31" s="567"/>
      <c r="HRI31" s="567"/>
      <c r="HRJ31" s="567"/>
      <c r="HRK31" s="567"/>
      <c r="HRL31" s="567"/>
      <c r="HRM31" s="567"/>
      <c r="HRN31" s="567"/>
      <c r="HRO31" s="567"/>
      <c r="HRP31" s="567"/>
      <c r="HRQ31" s="567"/>
      <c r="HRR31" s="567"/>
      <c r="HRS31" s="567"/>
      <c r="HRT31" s="567"/>
      <c r="HRU31" s="567"/>
      <c r="HRV31" s="567"/>
      <c r="HRW31" s="567"/>
      <c r="HRX31" s="567"/>
      <c r="HRY31" s="567"/>
      <c r="HRZ31" s="567"/>
      <c r="HSA31" s="567"/>
      <c r="HSB31" s="567"/>
      <c r="HSC31" s="567"/>
      <c r="HSD31" s="567"/>
      <c r="HSE31" s="567"/>
      <c r="HSF31" s="567"/>
      <c r="HSG31" s="567"/>
      <c r="HSH31" s="567"/>
      <c r="HSI31" s="567"/>
      <c r="HSJ31" s="567"/>
      <c r="HSK31" s="567"/>
      <c r="HSL31" s="567"/>
      <c r="HSM31" s="567"/>
      <c r="HSN31" s="567"/>
      <c r="HSO31" s="567"/>
      <c r="HSP31" s="567"/>
      <c r="HSQ31" s="567"/>
      <c r="HSR31" s="567"/>
      <c r="HSS31" s="567"/>
      <c r="HST31" s="567"/>
      <c r="HSU31" s="567"/>
      <c r="HSV31" s="567"/>
      <c r="HSW31" s="567"/>
      <c r="HSX31" s="567"/>
      <c r="HSY31" s="567"/>
      <c r="HSZ31" s="567"/>
      <c r="HTA31" s="567"/>
      <c r="HTB31" s="567"/>
      <c r="HTC31" s="567"/>
      <c r="HTD31" s="567"/>
      <c r="HTE31" s="567"/>
      <c r="HTF31" s="567"/>
      <c r="HTG31" s="567"/>
      <c r="HTH31" s="567"/>
      <c r="HTI31" s="567"/>
      <c r="HTJ31" s="567"/>
      <c r="HTK31" s="567"/>
      <c r="HTL31" s="567"/>
      <c r="HTM31" s="567"/>
      <c r="HTN31" s="567"/>
      <c r="HTO31" s="567"/>
      <c r="HTP31" s="567"/>
      <c r="HTQ31" s="567"/>
      <c r="HTR31" s="567"/>
      <c r="HTS31" s="567"/>
      <c r="HTT31" s="567"/>
      <c r="HTU31" s="567"/>
      <c r="HTV31" s="567"/>
      <c r="HTW31" s="567"/>
      <c r="HTX31" s="567"/>
      <c r="HTY31" s="567"/>
      <c r="HTZ31" s="567"/>
      <c r="HUA31" s="567"/>
      <c r="HUB31" s="567"/>
      <c r="HUC31" s="567"/>
      <c r="HUD31" s="567"/>
      <c r="HUE31" s="567"/>
      <c r="HUF31" s="567"/>
      <c r="HUG31" s="567"/>
      <c r="HUH31" s="567"/>
      <c r="HUI31" s="567"/>
      <c r="HUJ31" s="567"/>
      <c r="HUK31" s="567"/>
      <c r="HUL31" s="567"/>
      <c r="HUM31" s="567"/>
      <c r="HUN31" s="567"/>
      <c r="HUO31" s="567"/>
      <c r="HUP31" s="567"/>
      <c r="HUQ31" s="567"/>
      <c r="HUR31" s="567"/>
      <c r="HUS31" s="567"/>
      <c r="HUT31" s="567"/>
      <c r="HUU31" s="567"/>
      <c r="HUV31" s="567"/>
      <c r="HUW31" s="567"/>
      <c r="HUX31" s="567"/>
      <c r="HUY31" s="567"/>
      <c r="HUZ31" s="567"/>
      <c r="HVA31" s="567"/>
      <c r="HVB31" s="567"/>
      <c r="HVC31" s="567"/>
      <c r="HVD31" s="567"/>
      <c r="HVE31" s="567"/>
      <c r="HVF31" s="567"/>
      <c r="HVG31" s="567"/>
      <c r="HVH31" s="567"/>
      <c r="HVI31" s="567"/>
      <c r="HVJ31" s="567"/>
      <c r="HVK31" s="567"/>
      <c r="HVL31" s="567"/>
      <c r="HVM31" s="567"/>
      <c r="HVN31" s="567"/>
      <c r="HVO31" s="567"/>
      <c r="HVP31" s="567"/>
      <c r="HVQ31" s="567"/>
      <c r="HVR31" s="567"/>
      <c r="HVS31" s="567"/>
      <c r="HVT31" s="567"/>
      <c r="HVU31" s="567"/>
      <c r="HVV31" s="567"/>
      <c r="HVW31" s="567"/>
      <c r="HVX31" s="567"/>
      <c r="HVY31" s="567"/>
      <c r="HVZ31" s="567"/>
      <c r="HWA31" s="567"/>
      <c r="HWB31" s="567"/>
      <c r="HWC31" s="567"/>
      <c r="HWD31" s="567"/>
      <c r="HWE31" s="567"/>
      <c r="HWF31" s="567"/>
      <c r="HWG31" s="567"/>
      <c r="HWH31" s="567"/>
      <c r="HWI31" s="567"/>
      <c r="HWJ31" s="567"/>
      <c r="HWK31" s="567"/>
      <c r="HWL31" s="567"/>
      <c r="HWM31" s="567"/>
      <c r="HWN31" s="567"/>
      <c r="HWO31" s="567"/>
      <c r="HWP31" s="567"/>
      <c r="HWQ31" s="567"/>
      <c r="HWR31" s="567"/>
      <c r="HWS31" s="567"/>
      <c r="HWT31" s="567"/>
      <c r="HWU31" s="567"/>
      <c r="HWV31" s="567"/>
      <c r="HWW31" s="567"/>
      <c r="HWX31" s="567"/>
      <c r="HWY31" s="567"/>
      <c r="HWZ31" s="567"/>
      <c r="HXA31" s="567"/>
      <c r="HXB31" s="567"/>
      <c r="HXC31" s="567"/>
      <c r="HXD31" s="567"/>
      <c r="HXE31" s="567"/>
      <c r="HXF31" s="567"/>
      <c r="HXG31" s="567"/>
      <c r="HXH31" s="567"/>
      <c r="HXI31" s="567"/>
      <c r="HXJ31" s="567"/>
      <c r="HXK31" s="567"/>
      <c r="HXL31" s="567"/>
      <c r="HXM31" s="567"/>
      <c r="HXN31" s="567"/>
      <c r="HXO31" s="567"/>
      <c r="HXP31" s="567"/>
      <c r="HXQ31" s="567"/>
      <c r="HXR31" s="567"/>
      <c r="HXS31" s="567"/>
      <c r="HXT31" s="567"/>
      <c r="HXU31" s="567"/>
      <c r="HXV31" s="567"/>
      <c r="HXW31" s="567"/>
      <c r="HXX31" s="567"/>
      <c r="HXY31" s="567"/>
      <c r="HXZ31" s="567"/>
      <c r="HYA31" s="567"/>
      <c r="HYB31" s="567"/>
      <c r="HYC31" s="567"/>
      <c r="HYD31" s="567"/>
      <c r="HYE31" s="567"/>
      <c r="HYF31" s="567"/>
      <c r="HYG31" s="567"/>
      <c r="HYH31" s="567"/>
      <c r="HYI31" s="567"/>
      <c r="HYJ31" s="567"/>
      <c r="HYK31" s="567"/>
      <c r="HYL31" s="567"/>
      <c r="HYM31" s="567"/>
      <c r="HYN31" s="567"/>
      <c r="HYO31" s="567"/>
      <c r="HYP31" s="567"/>
      <c r="HYQ31" s="567"/>
      <c r="HYR31" s="567"/>
      <c r="HYS31" s="567"/>
      <c r="HYT31" s="567"/>
      <c r="HYU31" s="567"/>
      <c r="HYV31" s="567"/>
      <c r="HYW31" s="567"/>
      <c r="HYX31" s="567"/>
      <c r="HYY31" s="567"/>
      <c r="HYZ31" s="567"/>
      <c r="HZA31" s="567"/>
      <c r="HZB31" s="567"/>
      <c r="HZC31" s="567"/>
      <c r="HZD31" s="567"/>
      <c r="HZE31" s="567"/>
      <c r="HZF31" s="567"/>
      <c r="HZG31" s="567"/>
      <c r="HZH31" s="567"/>
      <c r="HZI31" s="567"/>
      <c r="HZJ31" s="567"/>
      <c r="HZK31" s="567"/>
      <c r="HZL31" s="567"/>
      <c r="HZM31" s="567"/>
      <c r="HZN31" s="567"/>
      <c r="HZO31" s="567"/>
      <c r="HZP31" s="567"/>
      <c r="HZQ31" s="567"/>
      <c r="HZR31" s="567"/>
      <c r="HZS31" s="567"/>
      <c r="HZT31" s="567"/>
      <c r="HZU31" s="567"/>
      <c r="HZV31" s="567"/>
      <c r="HZW31" s="567"/>
      <c r="HZX31" s="567"/>
      <c r="HZY31" s="567"/>
      <c r="HZZ31" s="567"/>
      <c r="IAA31" s="567"/>
      <c r="IAB31" s="567"/>
      <c r="IAC31" s="567"/>
      <c r="IAD31" s="567"/>
      <c r="IAE31" s="567"/>
      <c r="IAF31" s="567"/>
      <c r="IAG31" s="567"/>
      <c r="IAH31" s="567"/>
      <c r="IAI31" s="567"/>
      <c r="IAJ31" s="567"/>
      <c r="IAK31" s="567"/>
      <c r="IAL31" s="567"/>
      <c r="IAM31" s="567"/>
      <c r="IAN31" s="567"/>
      <c r="IAO31" s="567"/>
      <c r="IAP31" s="567"/>
      <c r="IAQ31" s="567"/>
      <c r="IAR31" s="567"/>
      <c r="IAS31" s="567"/>
      <c r="IAT31" s="567"/>
      <c r="IAU31" s="567"/>
      <c r="IAV31" s="567"/>
      <c r="IAW31" s="567"/>
      <c r="IAX31" s="567"/>
      <c r="IAY31" s="567"/>
      <c r="IAZ31" s="567"/>
      <c r="IBA31" s="567"/>
      <c r="IBB31" s="567"/>
      <c r="IBC31" s="567"/>
      <c r="IBD31" s="567"/>
      <c r="IBE31" s="567"/>
      <c r="IBF31" s="567"/>
      <c r="IBG31" s="567"/>
      <c r="IBH31" s="567"/>
      <c r="IBI31" s="567"/>
      <c r="IBJ31" s="567"/>
      <c r="IBK31" s="567"/>
      <c r="IBL31" s="567"/>
      <c r="IBM31" s="567"/>
      <c r="IBN31" s="567"/>
      <c r="IBO31" s="567"/>
      <c r="IBP31" s="567"/>
      <c r="IBQ31" s="567"/>
      <c r="IBR31" s="567"/>
      <c r="IBS31" s="567"/>
      <c r="IBT31" s="567"/>
      <c r="IBU31" s="567"/>
      <c r="IBV31" s="567"/>
      <c r="IBW31" s="567"/>
      <c r="IBX31" s="567"/>
      <c r="IBY31" s="567"/>
      <c r="IBZ31" s="567"/>
      <c r="ICA31" s="567"/>
      <c r="ICB31" s="567"/>
      <c r="ICC31" s="567"/>
      <c r="ICD31" s="567"/>
      <c r="ICE31" s="567"/>
      <c r="ICF31" s="567"/>
      <c r="ICG31" s="567"/>
      <c r="ICH31" s="567"/>
      <c r="ICI31" s="567"/>
      <c r="ICJ31" s="567"/>
      <c r="ICK31" s="567"/>
      <c r="ICL31" s="567"/>
      <c r="ICM31" s="567"/>
      <c r="ICN31" s="567"/>
      <c r="ICO31" s="567"/>
      <c r="ICP31" s="567"/>
      <c r="ICQ31" s="567"/>
      <c r="ICR31" s="567"/>
      <c r="ICS31" s="567"/>
      <c r="ICT31" s="567"/>
      <c r="ICU31" s="567"/>
      <c r="ICV31" s="567"/>
      <c r="ICW31" s="567"/>
      <c r="ICX31" s="567"/>
      <c r="ICY31" s="567"/>
      <c r="ICZ31" s="567"/>
      <c r="IDA31" s="567"/>
      <c r="IDB31" s="567"/>
      <c r="IDC31" s="567"/>
      <c r="IDD31" s="567"/>
      <c r="IDE31" s="567"/>
      <c r="IDF31" s="567"/>
      <c r="IDG31" s="567"/>
      <c r="IDH31" s="567"/>
      <c r="IDI31" s="567"/>
      <c r="IDJ31" s="567"/>
      <c r="IDK31" s="567"/>
      <c r="IDL31" s="567"/>
      <c r="IDM31" s="567"/>
      <c r="IDN31" s="567"/>
      <c r="IDO31" s="567"/>
      <c r="IDP31" s="567"/>
      <c r="IDQ31" s="567"/>
      <c r="IDR31" s="567"/>
      <c r="IDS31" s="567"/>
      <c r="IDT31" s="567"/>
      <c r="IDU31" s="567"/>
      <c r="IDV31" s="567"/>
      <c r="IDW31" s="567"/>
      <c r="IDX31" s="567"/>
      <c r="IDY31" s="567"/>
      <c r="IDZ31" s="567"/>
      <c r="IEA31" s="567"/>
      <c r="IEB31" s="567"/>
      <c r="IEC31" s="567"/>
      <c r="IED31" s="567"/>
      <c r="IEE31" s="567"/>
      <c r="IEF31" s="567"/>
      <c r="IEG31" s="567"/>
      <c r="IEH31" s="567"/>
      <c r="IEI31" s="567"/>
      <c r="IEJ31" s="567"/>
      <c r="IEK31" s="567"/>
      <c r="IEL31" s="567"/>
      <c r="IEM31" s="567"/>
      <c r="IEN31" s="567"/>
      <c r="IEO31" s="567"/>
      <c r="IEP31" s="567"/>
      <c r="IEQ31" s="567"/>
      <c r="IER31" s="567"/>
      <c r="IES31" s="567"/>
      <c r="IET31" s="567"/>
      <c r="IEU31" s="567"/>
      <c r="IEV31" s="567"/>
      <c r="IEW31" s="567"/>
      <c r="IEX31" s="567"/>
      <c r="IEY31" s="567"/>
      <c r="IEZ31" s="567"/>
      <c r="IFA31" s="567"/>
      <c r="IFB31" s="567"/>
      <c r="IFC31" s="567"/>
      <c r="IFD31" s="567"/>
      <c r="IFE31" s="567"/>
      <c r="IFF31" s="567"/>
      <c r="IFG31" s="567"/>
      <c r="IFH31" s="567"/>
      <c r="IFI31" s="567"/>
      <c r="IFJ31" s="567"/>
      <c r="IFK31" s="567"/>
      <c r="IFL31" s="567"/>
      <c r="IFM31" s="567"/>
      <c r="IFN31" s="567"/>
      <c r="IFO31" s="567"/>
      <c r="IFP31" s="567"/>
      <c r="IFQ31" s="567"/>
      <c r="IFR31" s="567"/>
      <c r="IFS31" s="567"/>
      <c r="IFT31" s="567"/>
      <c r="IFU31" s="567"/>
      <c r="IFV31" s="567"/>
      <c r="IFW31" s="567"/>
      <c r="IFX31" s="567"/>
      <c r="IFY31" s="567"/>
      <c r="IFZ31" s="567"/>
      <c r="IGA31" s="567"/>
      <c r="IGB31" s="567"/>
      <c r="IGC31" s="567"/>
      <c r="IGD31" s="567"/>
      <c r="IGE31" s="567"/>
      <c r="IGF31" s="567"/>
      <c r="IGG31" s="567"/>
      <c r="IGH31" s="567"/>
      <c r="IGI31" s="567"/>
      <c r="IGJ31" s="567"/>
      <c r="IGK31" s="567"/>
      <c r="IGL31" s="567"/>
      <c r="IGM31" s="567"/>
      <c r="IGN31" s="567"/>
      <c r="IGO31" s="567"/>
      <c r="IGP31" s="567"/>
      <c r="IGQ31" s="567"/>
      <c r="IGR31" s="567"/>
      <c r="IGS31" s="567"/>
      <c r="IGT31" s="567"/>
      <c r="IGU31" s="567"/>
      <c r="IGV31" s="567"/>
      <c r="IGW31" s="567"/>
      <c r="IGX31" s="567"/>
      <c r="IGY31" s="567"/>
      <c r="IGZ31" s="567"/>
      <c r="IHA31" s="567"/>
      <c r="IHB31" s="567"/>
      <c r="IHC31" s="567"/>
      <c r="IHD31" s="567"/>
      <c r="IHE31" s="567"/>
      <c r="IHF31" s="567"/>
      <c r="IHG31" s="567"/>
      <c r="IHH31" s="567"/>
      <c r="IHI31" s="567"/>
      <c r="IHJ31" s="567"/>
      <c r="IHK31" s="567"/>
      <c r="IHL31" s="567"/>
      <c r="IHM31" s="567"/>
      <c r="IHN31" s="567"/>
      <c r="IHO31" s="567"/>
      <c r="IHP31" s="567"/>
      <c r="IHQ31" s="567"/>
      <c r="IHR31" s="567"/>
      <c r="IHS31" s="567"/>
      <c r="IHT31" s="567"/>
      <c r="IHU31" s="567"/>
      <c r="IHV31" s="567"/>
      <c r="IHW31" s="567"/>
      <c r="IHX31" s="567"/>
      <c r="IHY31" s="567"/>
      <c r="IHZ31" s="567"/>
      <c r="IIA31" s="567"/>
      <c r="IIB31" s="567"/>
      <c r="IIC31" s="567"/>
      <c r="IID31" s="567"/>
      <c r="IIE31" s="567"/>
      <c r="IIF31" s="567"/>
      <c r="IIG31" s="567"/>
      <c r="IIH31" s="567"/>
      <c r="III31" s="567"/>
      <c r="IIJ31" s="567"/>
      <c r="IIK31" s="567"/>
      <c r="IIL31" s="567"/>
      <c r="IIM31" s="567"/>
      <c r="IIN31" s="567"/>
      <c r="IIO31" s="567"/>
      <c r="IIP31" s="567"/>
      <c r="IIQ31" s="567"/>
      <c r="IIR31" s="567"/>
      <c r="IIS31" s="567"/>
      <c r="IIT31" s="567"/>
      <c r="IIU31" s="567"/>
      <c r="IIV31" s="567"/>
      <c r="IIW31" s="567"/>
      <c r="IIX31" s="567"/>
      <c r="IIY31" s="567"/>
      <c r="IIZ31" s="567"/>
      <c r="IJA31" s="567"/>
      <c r="IJB31" s="567"/>
      <c r="IJC31" s="567"/>
      <c r="IJD31" s="567"/>
      <c r="IJE31" s="567"/>
      <c r="IJF31" s="567"/>
      <c r="IJG31" s="567"/>
      <c r="IJH31" s="567"/>
      <c r="IJI31" s="567"/>
      <c r="IJJ31" s="567"/>
      <c r="IJK31" s="567"/>
      <c r="IJL31" s="567"/>
      <c r="IJM31" s="567"/>
      <c r="IJN31" s="567"/>
      <c r="IJO31" s="567"/>
      <c r="IJP31" s="567"/>
      <c r="IJQ31" s="567"/>
      <c r="IJR31" s="567"/>
      <c r="IJS31" s="567"/>
      <c r="IJT31" s="567"/>
      <c r="IJU31" s="567"/>
      <c r="IJV31" s="567"/>
      <c r="IJW31" s="567"/>
      <c r="IJX31" s="567"/>
      <c r="IJY31" s="567"/>
      <c r="IJZ31" s="567"/>
      <c r="IKA31" s="567"/>
      <c r="IKB31" s="567"/>
      <c r="IKC31" s="567"/>
      <c r="IKD31" s="567"/>
      <c r="IKE31" s="567"/>
      <c r="IKF31" s="567"/>
      <c r="IKG31" s="567"/>
      <c r="IKH31" s="567"/>
      <c r="IKI31" s="567"/>
      <c r="IKJ31" s="567"/>
      <c r="IKK31" s="567"/>
      <c r="IKL31" s="567"/>
      <c r="IKM31" s="567"/>
      <c r="IKN31" s="567"/>
      <c r="IKO31" s="567"/>
      <c r="IKP31" s="567"/>
      <c r="IKQ31" s="567"/>
      <c r="IKR31" s="567"/>
      <c r="IKS31" s="567"/>
      <c r="IKT31" s="567"/>
      <c r="IKU31" s="567"/>
      <c r="IKV31" s="567"/>
      <c r="IKW31" s="567"/>
      <c r="IKX31" s="567"/>
      <c r="IKY31" s="567"/>
      <c r="IKZ31" s="567"/>
      <c r="ILA31" s="567"/>
      <c r="ILB31" s="567"/>
      <c r="ILC31" s="567"/>
      <c r="ILD31" s="567"/>
      <c r="ILE31" s="567"/>
      <c r="ILF31" s="567"/>
      <c r="ILG31" s="567"/>
      <c r="ILH31" s="567"/>
      <c r="ILI31" s="567"/>
      <c r="ILJ31" s="567"/>
      <c r="ILK31" s="567"/>
      <c r="ILL31" s="567"/>
      <c r="ILM31" s="567"/>
      <c r="ILN31" s="567"/>
      <c r="ILO31" s="567"/>
      <c r="ILP31" s="567"/>
      <c r="ILQ31" s="567"/>
      <c r="ILR31" s="567"/>
      <c r="ILS31" s="567"/>
      <c r="ILT31" s="567"/>
      <c r="ILU31" s="567"/>
      <c r="ILV31" s="567"/>
      <c r="ILW31" s="567"/>
      <c r="ILX31" s="567"/>
      <c r="ILY31" s="567"/>
      <c r="ILZ31" s="567"/>
      <c r="IMA31" s="567"/>
      <c r="IMB31" s="567"/>
      <c r="IMC31" s="567"/>
      <c r="IMD31" s="567"/>
      <c r="IME31" s="567"/>
      <c r="IMF31" s="567"/>
      <c r="IMG31" s="567"/>
      <c r="IMH31" s="567"/>
      <c r="IMI31" s="567"/>
      <c r="IMJ31" s="567"/>
      <c r="IMK31" s="567"/>
      <c r="IML31" s="567"/>
      <c r="IMM31" s="567"/>
      <c r="IMN31" s="567"/>
      <c r="IMO31" s="567"/>
      <c r="IMP31" s="567"/>
      <c r="IMQ31" s="567"/>
      <c r="IMR31" s="567"/>
      <c r="IMS31" s="567"/>
      <c r="IMT31" s="567"/>
      <c r="IMU31" s="567"/>
      <c r="IMV31" s="567"/>
      <c r="IMW31" s="567"/>
      <c r="IMX31" s="567"/>
      <c r="IMY31" s="567"/>
      <c r="IMZ31" s="567"/>
      <c r="INA31" s="567"/>
      <c r="INB31" s="567"/>
      <c r="INC31" s="567"/>
      <c r="IND31" s="567"/>
      <c r="INE31" s="567"/>
      <c r="INF31" s="567"/>
      <c r="ING31" s="567"/>
      <c r="INH31" s="567"/>
      <c r="INI31" s="567"/>
      <c r="INJ31" s="567"/>
      <c r="INK31" s="567"/>
      <c r="INL31" s="567"/>
      <c r="INM31" s="567"/>
      <c r="INN31" s="567"/>
      <c r="INO31" s="567"/>
      <c r="INP31" s="567"/>
      <c r="INQ31" s="567"/>
      <c r="INR31" s="567"/>
      <c r="INS31" s="567"/>
      <c r="INT31" s="567"/>
      <c r="INU31" s="567"/>
      <c r="INV31" s="567"/>
      <c r="INW31" s="567"/>
      <c r="INX31" s="567"/>
      <c r="INY31" s="567"/>
      <c r="INZ31" s="567"/>
      <c r="IOA31" s="567"/>
      <c r="IOB31" s="567"/>
      <c r="IOC31" s="567"/>
      <c r="IOD31" s="567"/>
      <c r="IOE31" s="567"/>
      <c r="IOF31" s="567"/>
      <c r="IOG31" s="567"/>
      <c r="IOH31" s="567"/>
      <c r="IOI31" s="567"/>
      <c r="IOJ31" s="567"/>
      <c r="IOK31" s="567"/>
      <c r="IOL31" s="567"/>
      <c r="IOM31" s="567"/>
      <c r="ION31" s="567"/>
      <c r="IOO31" s="567"/>
      <c r="IOP31" s="567"/>
      <c r="IOQ31" s="567"/>
      <c r="IOR31" s="567"/>
      <c r="IOS31" s="567"/>
      <c r="IOT31" s="567"/>
      <c r="IOU31" s="567"/>
      <c r="IOV31" s="567"/>
      <c r="IOW31" s="567"/>
      <c r="IOX31" s="567"/>
      <c r="IOY31" s="567"/>
      <c r="IOZ31" s="567"/>
      <c r="IPA31" s="567"/>
      <c r="IPB31" s="567"/>
      <c r="IPC31" s="567"/>
      <c r="IPD31" s="567"/>
      <c r="IPE31" s="567"/>
      <c r="IPF31" s="567"/>
      <c r="IPG31" s="567"/>
      <c r="IPH31" s="567"/>
      <c r="IPI31" s="567"/>
      <c r="IPJ31" s="567"/>
      <c r="IPK31" s="567"/>
      <c r="IPL31" s="567"/>
      <c r="IPM31" s="567"/>
      <c r="IPN31" s="567"/>
      <c r="IPO31" s="567"/>
      <c r="IPP31" s="567"/>
      <c r="IPQ31" s="567"/>
      <c r="IPR31" s="567"/>
      <c r="IPS31" s="567"/>
      <c r="IPT31" s="567"/>
      <c r="IPU31" s="567"/>
      <c r="IPV31" s="567"/>
      <c r="IPW31" s="567"/>
      <c r="IPX31" s="567"/>
      <c r="IPY31" s="567"/>
      <c r="IPZ31" s="567"/>
      <c r="IQA31" s="567"/>
      <c r="IQB31" s="567"/>
      <c r="IQC31" s="567"/>
      <c r="IQD31" s="567"/>
      <c r="IQE31" s="567"/>
      <c r="IQF31" s="567"/>
      <c r="IQG31" s="567"/>
      <c r="IQH31" s="567"/>
      <c r="IQI31" s="567"/>
      <c r="IQJ31" s="567"/>
      <c r="IQK31" s="567"/>
      <c r="IQL31" s="567"/>
      <c r="IQM31" s="567"/>
      <c r="IQN31" s="567"/>
      <c r="IQO31" s="567"/>
      <c r="IQP31" s="567"/>
      <c r="IQQ31" s="567"/>
      <c r="IQR31" s="567"/>
      <c r="IQS31" s="567"/>
      <c r="IQT31" s="567"/>
      <c r="IQU31" s="567"/>
      <c r="IQV31" s="567"/>
      <c r="IQW31" s="567"/>
      <c r="IQX31" s="567"/>
      <c r="IQY31" s="567"/>
      <c r="IQZ31" s="567"/>
      <c r="IRA31" s="567"/>
      <c r="IRB31" s="567"/>
      <c r="IRC31" s="567"/>
      <c r="IRD31" s="567"/>
      <c r="IRE31" s="567"/>
      <c r="IRF31" s="567"/>
      <c r="IRG31" s="567"/>
      <c r="IRH31" s="567"/>
      <c r="IRI31" s="567"/>
      <c r="IRJ31" s="567"/>
      <c r="IRK31" s="567"/>
      <c r="IRL31" s="567"/>
      <c r="IRM31" s="567"/>
      <c r="IRN31" s="567"/>
      <c r="IRO31" s="567"/>
      <c r="IRP31" s="567"/>
      <c r="IRQ31" s="567"/>
      <c r="IRR31" s="567"/>
      <c r="IRS31" s="567"/>
      <c r="IRT31" s="567"/>
      <c r="IRU31" s="567"/>
      <c r="IRV31" s="567"/>
      <c r="IRW31" s="567"/>
      <c r="IRX31" s="567"/>
      <c r="IRY31" s="567"/>
      <c r="IRZ31" s="567"/>
      <c r="ISA31" s="567"/>
      <c r="ISB31" s="567"/>
      <c r="ISC31" s="567"/>
      <c r="ISD31" s="567"/>
      <c r="ISE31" s="567"/>
      <c r="ISF31" s="567"/>
      <c r="ISG31" s="567"/>
      <c r="ISH31" s="567"/>
      <c r="ISI31" s="567"/>
      <c r="ISJ31" s="567"/>
      <c r="ISK31" s="567"/>
      <c r="ISL31" s="567"/>
      <c r="ISM31" s="567"/>
      <c r="ISN31" s="567"/>
      <c r="ISO31" s="567"/>
      <c r="ISP31" s="567"/>
      <c r="ISQ31" s="567"/>
      <c r="ISR31" s="567"/>
      <c r="ISS31" s="567"/>
      <c r="IST31" s="567"/>
      <c r="ISU31" s="567"/>
      <c r="ISV31" s="567"/>
      <c r="ISW31" s="567"/>
      <c r="ISX31" s="567"/>
      <c r="ISY31" s="567"/>
      <c r="ISZ31" s="567"/>
      <c r="ITA31" s="567"/>
      <c r="ITB31" s="567"/>
      <c r="ITC31" s="567"/>
      <c r="ITD31" s="567"/>
      <c r="ITE31" s="567"/>
      <c r="ITF31" s="567"/>
      <c r="ITG31" s="567"/>
      <c r="ITH31" s="567"/>
      <c r="ITI31" s="567"/>
      <c r="ITJ31" s="567"/>
      <c r="ITK31" s="567"/>
      <c r="ITL31" s="567"/>
      <c r="ITM31" s="567"/>
      <c r="ITN31" s="567"/>
      <c r="ITO31" s="567"/>
      <c r="ITP31" s="567"/>
      <c r="ITQ31" s="567"/>
      <c r="ITR31" s="567"/>
      <c r="ITS31" s="567"/>
      <c r="ITT31" s="567"/>
      <c r="ITU31" s="567"/>
      <c r="ITV31" s="567"/>
      <c r="ITW31" s="567"/>
      <c r="ITX31" s="567"/>
      <c r="ITY31" s="567"/>
      <c r="ITZ31" s="567"/>
      <c r="IUA31" s="567"/>
      <c r="IUB31" s="567"/>
      <c r="IUC31" s="567"/>
      <c r="IUD31" s="567"/>
      <c r="IUE31" s="567"/>
      <c r="IUF31" s="567"/>
      <c r="IUG31" s="567"/>
      <c r="IUH31" s="567"/>
      <c r="IUI31" s="567"/>
      <c r="IUJ31" s="567"/>
      <c r="IUK31" s="567"/>
      <c r="IUL31" s="567"/>
      <c r="IUM31" s="567"/>
      <c r="IUN31" s="567"/>
      <c r="IUO31" s="567"/>
      <c r="IUP31" s="567"/>
      <c r="IUQ31" s="567"/>
      <c r="IUR31" s="567"/>
      <c r="IUS31" s="567"/>
      <c r="IUT31" s="567"/>
      <c r="IUU31" s="567"/>
      <c r="IUV31" s="567"/>
      <c r="IUW31" s="567"/>
      <c r="IUX31" s="567"/>
      <c r="IUY31" s="567"/>
      <c r="IUZ31" s="567"/>
      <c r="IVA31" s="567"/>
      <c r="IVB31" s="567"/>
      <c r="IVC31" s="567"/>
      <c r="IVD31" s="567"/>
      <c r="IVE31" s="567"/>
      <c r="IVF31" s="567"/>
      <c r="IVG31" s="567"/>
      <c r="IVH31" s="567"/>
      <c r="IVI31" s="567"/>
      <c r="IVJ31" s="567"/>
      <c r="IVK31" s="567"/>
      <c r="IVL31" s="567"/>
      <c r="IVM31" s="567"/>
      <c r="IVN31" s="567"/>
      <c r="IVO31" s="567"/>
      <c r="IVP31" s="567"/>
      <c r="IVQ31" s="567"/>
      <c r="IVR31" s="567"/>
      <c r="IVS31" s="567"/>
      <c r="IVT31" s="567"/>
      <c r="IVU31" s="567"/>
      <c r="IVV31" s="567"/>
      <c r="IVW31" s="567"/>
      <c r="IVX31" s="567"/>
      <c r="IVY31" s="567"/>
      <c r="IVZ31" s="567"/>
      <c r="IWA31" s="567"/>
      <c r="IWB31" s="567"/>
      <c r="IWC31" s="567"/>
      <c r="IWD31" s="567"/>
      <c r="IWE31" s="567"/>
      <c r="IWF31" s="567"/>
      <c r="IWG31" s="567"/>
      <c r="IWH31" s="567"/>
      <c r="IWI31" s="567"/>
      <c r="IWJ31" s="567"/>
      <c r="IWK31" s="567"/>
      <c r="IWL31" s="567"/>
      <c r="IWM31" s="567"/>
      <c r="IWN31" s="567"/>
      <c r="IWO31" s="567"/>
      <c r="IWP31" s="567"/>
      <c r="IWQ31" s="567"/>
      <c r="IWR31" s="567"/>
      <c r="IWS31" s="567"/>
      <c r="IWT31" s="567"/>
      <c r="IWU31" s="567"/>
      <c r="IWV31" s="567"/>
      <c r="IWW31" s="567"/>
      <c r="IWX31" s="567"/>
      <c r="IWY31" s="567"/>
      <c r="IWZ31" s="567"/>
      <c r="IXA31" s="567"/>
      <c r="IXB31" s="567"/>
      <c r="IXC31" s="567"/>
      <c r="IXD31" s="567"/>
      <c r="IXE31" s="567"/>
      <c r="IXF31" s="567"/>
      <c r="IXG31" s="567"/>
      <c r="IXH31" s="567"/>
      <c r="IXI31" s="567"/>
      <c r="IXJ31" s="567"/>
      <c r="IXK31" s="567"/>
      <c r="IXL31" s="567"/>
      <c r="IXM31" s="567"/>
      <c r="IXN31" s="567"/>
      <c r="IXO31" s="567"/>
      <c r="IXP31" s="567"/>
      <c r="IXQ31" s="567"/>
      <c r="IXR31" s="567"/>
      <c r="IXS31" s="567"/>
      <c r="IXT31" s="567"/>
      <c r="IXU31" s="567"/>
      <c r="IXV31" s="567"/>
      <c r="IXW31" s="567"/>
      <c r="IXX31" s="567"/>
      <c r="IXY31" s="567"/>
      <c r="IXZ31" s="567"/>
      <c r="IYA31" s="567"/>
      <c r="IYB31" s="567"/>
      <c r="IYC31" s="567"/>
      <c r="IYD31" s="567"/>
      <c r="IYE31" s="567"/>
      <c r="IYF31" s="567"/>
      <c r="IYG31" s="567"/>
      <c r="IYH31" s="567"/>
      <c r="IYI31" s="567"/>
      <c r="IYJ31" s="567"/>
      <c r="IYK31" s="567"/>
      <c r="IYL31" s="567"/>
      <c r="IYM31" s="567"/>
      <c r="IYN31" s="567"/>
      <c r="IYO31" s="567"/>
      <c r="IYP31" s="567"/>
      <c r="IYQ31" s="567"/>
      <c r="IYR31" s="567"/>
      <c r="IYS31" s="567"/>
      <c r="IYT31" s="567"/>
      <c r="IYU31" s="567"/>
      <c r="IYV31" s="567"/>
      <c r="IYW31" s="567"/>
      <c r="IYX31" s="567"/>
      <c r="IYY31" s="567"/>
      <c r="IYZ31" s="567"/>
      <c r="IZA31" s="567"/>
      <c r="IZB31" s="567"/>
      <c r="IZC31" s="567"/>
      <c r="IZD31" s="567"/>
      <c r="IZE31" s="567"/>
      <c r="IZF31" s="567"/>
      <c r="IZG31" s="567"/>
      <c r="IZH31" s="567"/>
      <c r="IZI31" s="567"/>
      <c r="IZJ31" s="567"/>
      <c r="IZK31" s="567"/>
      <c r="IZL31" s="567"/>
      <c r="IZM31" s="567"/>
      <c r="IZN31" s="567"/>
      <c r="IZO31" s="567"/>
      <c r="IZP31" s="567"/>
      <c r="IZQ31" s="567"/>
      <c r="IZR31" s="567"/>
      <c r="IZS31" s="567"/>
      <c r="IZT31" s="567"/>
      <c r="IZU31" s="567"/>
      <c r="IZV31" s="567"/>
      <c r="IZW31" s="567"/>
      <c r="IZX31" s="567"/>
      <c r="IZY31" s="567"/>
      <c r="IZZ31" s="567"/>
      <c r="JAA31" s="567"/>
      <c r="JAB31" s="567"/>
      <c r="JAC31" s="567"/>
      <c r="JAD31" s="567"/>
      <c r="JAE31" s="567"/>
      <c r="JAF31" s="567"/>
      <c r="JAG31" s="567"/>
      <c r="JAH31" s="567"/>
      <c r="JAI31" s="567"/>
      <c r="JAJ31" s="567"/>
      <c r="JAK31" s="567"/>
      <c r="JAL31" s="567"/>
      <c r="JAM31" s="567"/>
      <c r="JAN31" s="567"/>
      <c r="JAO31" s="567"/>
      <c r="JAP31" s="567"/>
      <c r="JAQ31" s="567"/>
      <c r="JAR31" s="567"/>
      <c r="JAS31" s="567"/>
      <c r="JAT31" s="567"/>
      <c r="JAU31" s="567"/>
      <c r="JAV31" s="567"/>
      <c r="JAW31" s="567"/>
      <c r="JAX31" s="567"/>
      <c r="JAY31" s="567"/>
      <c r="JAZ31" s="567"/>
      <c r="JBA31" s="567"/>
      <c r="JBB31" s="567"/>
      <c r="JBC31" s="567"/>
      <c r="JBD31" s="567"/>
      <c r="JBE31" s="567"/>
      <c r="JBF31" s="567"/>
      <c r="JBG31" s="567"/>
      <c r="JBH31" s="567"/>
      <c r="JBI31" s="567"/>
      <c r="JBJ31" s="567"/>
      <c r="JBK31" s="567"/>
      <c r="JBL31" s="567"/>
      <c r="JBM31" s="567"/>
      <c r="JBN31" s="567"/>
      <c r="JBO31" s="567"/>
      <c r="JBP31" s="567"/>
      <c r="JBQ31" s="567"/>
      <c r="JBR31" s="567"/>
      <c r="JBS31" s="567"/>
      <c r="JBT31" s="567"/>
      <c r="JBU31" s="567"/>
      <c r="JBV31" s="567"/>
      <c r="JBW31" s="567"/>
      <c r="JBX31" s="567"/>
      <c r="JBY31" s="567"/>
      <c r="JBZ31" s="567"/>
      <c r="JCA31" s="567"/>
      <c r="JCB31" s="567"/>
      <c r="JCC31" s="567"/>
      <c r="JCD31" s="567"/>
      <c r="JCE31" s="567"/>
      <c r="JCF31" s="567"/>
      <c r="JCG31" s="567"/>
      <c r="JCH31" s="567"/>
      <c r="JCI31" s="567"/>
      <c r="JCJ31" s="567"/>
      <c r="JCK31" s="567"/>
      <c r="JCL31" s="567"/>
      <c r="JCM31" s="567"/>
      <c r="JCN31" s="567"/>
      <c r="JCO31" s="567"/>
      <c r="JCP31" s="567"/>
      <c r="JCQ31" s="567"/>
      <c r="JCR31" s="567"/>
      <c r="JCS31" s="567"/>
      <c r="JCT31" s="567"/>
      <c r="JCU31" s="567"/>
      <c r="JCV31" s="567"/>
      <c r="JCW31" s="567"/>
      <c r="JCX31" s="567"/>
      <c r="JCY31" s="567"/>
      <c r="JCZ31" s="567"/>
      <c r="JDA31" s="567"/>
      <c r="JDB31" s="567"/>
      <c r="JDC31" s="567"/>
      <c r="JDD31" s="567"/>
      <c r="JDE31" s="567"/>
      <c r="JDF31" s="567"/>
      <c r="JDG31" s="567"/>
      <c r="JDH31" s="567"/>
      <c r="JDI31" s="567"/>
      <c r="JDJ31" s="567"/>
      <c r="JDK31" s="567"/>
      <c r="JDL31" s="567"/>
      <c r="JDM31" s="567"/>
      <c r="JDN31" s="567"/>
      <c r="JDO31" s="567"/>
      <c r="JDP31" s="567"/>
      <c r="JDQ31" s="567"/>
      <c r="JDR31" s="567"/>
      <c r="JDS31" s="567"/>
      <c r="JDT31" s="567"/>
      <c r="JDU31" s="567"/>
      <c r="JDV31" s="567"/>
      <c r="JDW31" s="567"/>
      <c r="JDX31" s="567"/>
      <c r="JDY31" s="567"/>
      <c r="JDZ31" s="567"/>
      <c r="JEA31" s="567"/>
      <c r="JEB31" s="567"/>
      <c r="JEC31" s="567"/>
      <c r="JED31" s="567"/>
      <c r="JEE31" s="567"/>
      <c r="JEF31" s="567"/>
      <c r="JEG31" s="567"/>
      <c r="JEH31" s="567"/>
      <c r="JEI31" s="567"/>
      <c r="JEJ31" s="567"/>
      <c r="JEK31" s="567"/>
      <c r="JEL31" s="567"/>
      <c r="JEM31" s="567"/>
      <c r="JEN31" s="567"/>
      <c r="JEO31" s="567"/>
      <c r="JEP31" s="567"/>
      <c r="JEQ31" s="567"/>
      <c r="JER31" s="567"/>
      <c r="JES31" s="567"/>
      <c r="JET31" s="567"/>
      <c r="JEU31" s="567"/>
      <c r="JEV31" s="567"/>
      <c r="JEW31" s="567"/>
      <c r="JEX31" s="567"/>
      <c r="JEY31" s="567"/>
      <c r="JEZ31" s="567"/>
      <c r="JFA31" s="567"/>
      <c r="JFB31" s="567"/>
      <c r="JFC31" s="567"/>
      <c r="JFD31" s="567"/>
      <c r="JFE31" s="567"/>
      <c r="JFF31" s="567"/>
      <c r="JFG31" s="567"/>
      <c r="JFH31" s="567"/>
      <c r="JFI31" s="567"/>
      <c r="JFJ31" s="567"/>
      <c r="JFK31" s="567"/>
      <c r="JFL31" s="567"/>
      <c r="JFM31" s="567"/>
      <c r="JFN31" s="567"/>
      <c r="JFO31" s="567"/>
      <c r="JFP31" s="567"/>
      <c r="JFQ31" s="567"/>
      <c r="JFR31" s="567"/>
      <c r="JFS31" s="567"/>
      <c r="JFT31" s="567"/>
      <c r="JFU31" s="567"/>
      <c r="JFV31" s="567"/>
      <c r="JFW31" s="567"/>
      <c r="JFX31" s="567"/>
      <c r="JFY31" s="567"/>
      <c r="JFZ31" s="567"/>
      <c r="JGA31" s="567"/>
      <c r="JGB31" s="567"/>
      <c r="JGC31" s="567"/>
      <c r="JGD31" s="567"/>
      <c r="JGE31" s="567"/>
      <c r="JGF31" s="567"/>
      <c r="JGG31" s="567"/>
      <c r="JGH31" s="567"/>
      <c r="JGI31" s="567"/>
      <c r="JGJ31" s="567"/>
      <c r="JGK31" s="567"/>
      <c r="JGL31" s="567"/>
      <c r="JGM31" s="567"/>
      <c r="JGN31" s="567"/>
      <c r="JGO31" s="567"/>
      <c r="JGP31" s="567"/>
      <c r="JGQ31" s="567"/>
      <c r="JGR31" s="567"/>
      <c r="JGS31" s="567"/>
      <c r="JGT31" s="567"/>
      <c r="JGU31" s="567"/>
      <c r="JGV31" s="567"/>
      <c r="JGW31" s="567"/>
      <c r="JGX31" s="567"/>
      <c r="JGY31" s="567"/>
      <c r="JGZ31" s="567"/>
      <c r="JHA31" s="567"/>
      <c r="JHB31" s="567"/>
      <c r="JHC31" s="567"/>
      <c r="JHD31" s="567"/>
      <c r="JHE31" s="567"/>
      <c r="JHF31" s="567"/>
      <c r="JHG31" s="567"/>
      <c r="JHH31" s="567"/>
      <c r="JHI31" s="567"/>
      <c r="JHJ31" s="567"/>
      <c r="JHK31" s="567"/>
      <c r="JHL31" s="567"/>
      <c r="JHM31" s="567"/>
      <c r="JHN31" s="567"/>
      <c r="JHO31" s="567"/>
      <c r="JHP31" s="567"/>
      <c r="JHQ31" s="567"/>
      <c r="JHR31" s="567"/>
      <c r="JHS31" s="567"/>
      <c r="JHT31" s="567"/>
      <c r="JHU31" s="567"/>
      <c r="JHV31" s="567"/>
      <c r="JHW31" s="567"/>
      <c r="JHX31" s="567"/>
      <c r="JHY31" s="567"/>
      <c r="JHZ31" s="567"/>
      <c r="JIA31" s="567"/>
      <c r="JIB31" s="567"/>
      <c r="JIC31" s="567"/>
      <c r="JID31" s="567"/>
      <c r="JIE31" s="567"/>
      <c r="JIF31" s="567"/>
      <c r="JIG31" s="567"/>
      <c r="JIH31" s="567"/>
      <c r="JII31" s="567"/>
      <c r="JIJ31" s="567"/>
      <c r="JIK31" s="567"/>
      <c r="JIL31" s="567"/>
      <c r="JIM31" s="567"/>
      <c r="JIN31" s="567"/>
      <c r="JIO31" s="567"/>
      <c r="JIP31" s="567"/>
      <c r="JIQ31" s="567"/>
      <c r="JIR31" s="567"/>
      <c r="JIS31" s="567"/>
      <c r="JIT31" s="567"/>
      <c r="JIU31" s="567"/>
      <c r="JIV31" s="567"/>
      <c r="JIW31" s="567"/>
      <c r="JIX31" s="567"/>
      <c r="JIY31" s="567"/>
      <c r="JIZ31" s="567"/>
      <c r="JJA31" s="567"/>
      <c r="JJB31" s="567"/>
      <c r="JJC31" s="567"/>
      <c r="JJD31" s="567"/>
      <c r="JJE31" s="567"/>
      <c r="JJF31" s="567"/>
      <c r="JJG31" s="567"/>
      <c r="JJH31" s="567"/>
      <c r="JJI31" s="567"/>
      <c r="JJJ31" s="567"/>
      <c r="JJK31" s="567"/>
      <c r="JJL31" s="567"/>
      <c r="JJM31" s="567"/>
      <c r="JJN31" s="567"/>
      <c r="JJO31" s="567"/>
      <c r="JJP31" s="567"/>
      <c r="JJQ31" s="567"/>
      <c r="JJR31" s="567"/>
      <c r="JJS31" s="567"/>
      <c r="JJT31" s="567"/>
      <c r="JJU31" s="567"/>
      <c r="JJV31" s="567"/>
      <c r="JJW31" s="567"/>
      <c r="JJX31" s="567"/>
      <c r="JJY31" s="567"/>
      <c r="JJZ31" s="567"/>
      <c r="JKA31" s="567"/>
      <c r="JKB31" s="567"/>
      <c r="JKC31" s="567"/>
      <c r="JKD31" s="567"/>
      <c r="JKE31" s="567"/>
      <c r="JKF31" s="567"/>
      <c r="JKG31" s="567"/>
      <c r="JKH31" s="567"/>
      <c r="JKI31" s="567"/>
      <c r="JKJ31" s="567"/>
      <c r="JKK31" s="567"/>
      <c r="JKL31" s="567"/>
      <c r="JKM31" s="567"/>
      <c r="JKN31" s="567"/>
      <c r="JKO31" s="567"/>
      <c r="JKP31" s="567"/>
      <c r="JKQ31" s="567"/>
      <c r="JKR31" s="567"/>
      <c r="JKS31" s="567"/>
      <c r="JKT31" s="567"/>
      <c r="JKU31" s="567"/>
      <c r="JKV31" s="567"/>
      <c r="JKW31" s="567"/>
      <c r="JKX31" s="567"/>
      <c r="JKY31" s="567"/>
      <c r="JKZ31" s="567"/>
      <c r="JLA31" s="567"/>
      <c r="JLB31" s="567"/>
      <c r="JLC31" s="567"/>
      <c r="JLD31" s="567"/>
      <c r="JLE31" s="567"/>
      <c r="JLF31" s="567"/>
      <c r="JLG31" s="567"/>
      <c r="JLH31" s="567"/>
      <c r="JLI31" s="567"/>
      <c r="JLJ31" s="567"/>
      <c r="JLK31" s="567"/>
      <c r="JLL31" s="567"/>
      <c r="JLM31" s="567"/>
      <c r="JLN31" s="567"/>
      <c r="JLO31" s="567"/>
      <c r="JLP31" s="567"/>
      <c r="JLQ31" s="567"/>
      <c r="JLR31" s="567"/>
      <c r="JLS31" s="567"/>
      <c r="JLT31" s="567"/>
      <c r="JLU31" s="567"/>
      <c r="JLV31" s="567"/>
      <c r="JLW31" s="567"/>
      <c r="JLX31" s="567"/>
      <c r="JLY31" s="567"/>
      <c r="JLZ31" s="567"/>
      <c r="JMA31" s="567"/>
      <c r="JMB31" s="567"/>
      <c r="JMC31" s="567"/>
      <c r="JMD31" s="567"/>
      <c r="JME31" s="567"/>
      <c r="JMF31" s="567"/>
      <c r="JMG31" s="567"/>
      <c r="JMH31" s="567"/>
      <c r="JMI31" s="567"/>
      <c r="JMJ31" s="567"/>
      <c r="JMK31" s="567"/>
      <c r="JML31" s="567"/>
      <c r="JMM31" s="567"/>
      <c r="JMN31" s="567"/>
      <c r="JMO31" s="567"/>
      <c r="JMP31" s="567"/>
      <c r="JMQ31" s="567"/>
      <c r="JMR31" s="567"/>
      <c r="JMS31" s="567"/>
      <c r="JMT31" s="567"/>
      <c r="JMU31" s="567"/>
      <c r="JMV31" s="567"/>
      <c r="JMW31" s="567"/>
      <c r="JMX31" s="567"/>
      <c r="JMY31" s="567"/>
      <c r="JMZ31" s="567"/>
      <c r="JNA31" s="567"/>
      <c r="JNB31" s="567"/>
      <c r="JNC31" s="567"/>
      <c r="JND31" s="567"/>
      <c r="JNE31" s="567"/>
      <c r="JNF31" s="567"/>
      <c r="JNG31" s="567"/>
      <c r="JNH31" s="567"/>
      <c r="JNI31" s="567"/>
      <c r="JNJ31" s="567"/>
      <c r="JNK31" s="567"/>
      <c r="JNL31" s="567"/>
      <c r="JNM31" s="567"/>
      <c r="JNN31" s="567"/>
      <c r="JNO31" s="567"/>
      <c r="JNP31" s="567"/>
      <c r="JNQ31" s="567"/>
      <c r="JNR31" s="567"/>
      <c r="JNS31" s="567"/>
      <c r="JNT31" s="567"/>
      <c r="JNU31" s="567"/>
      <c r="JNV31" s="567"/>
      <c r="JNW31" s="567"/>
      <c r="JNX31" s="567"/>
      <c r="JNY31" s="567"/>
      <c r="JNZ31" s="567"/>
      <c r="JOA31" s="567"/>
      <c r="JOB31" s="567"/>
      <c r="JOC31" s="567"/>
      <c r="JOD31" s="567"/>
      <c r="JOE31" s="567"/>
      <c r="JOF31" s="567"/>
      <c r="JOG31" s="567"/>
      <c r="JOH31" s="567"/>
      <c r="JOI31" s="567"/>
      <c r="JOJ31" s="567"/>
      <c r="JOK31" s="567"/>
      <c r="JOL31" s="567"/>
      <c r="JOM31" s="567"/>
      <c r="JON31" s="567"/>
      <c r="JOO31" s="567"/>
      <c r="JOP31" s="567"/>
      <c r="JOQ31" s="567"/>
      <c r="JOR31" s="567"/>
      <c r="JOS31" s="567"/>
      <c r="JOT31" s="567"/>
      <c r="JOU31" s="567"/>
      <c r="JOV31" s="567"/>
      <c r="JOW31" s="567"/>
      <c r="JOX31" s="567"/>
      <c r="JOY31" s="567"/>
      <c r="JOZ31" s="567"/>
      <c r="JPA31" s="567"/>
      <c r="JPB31" s="567"/>
      <c r="JPC31" s="567"/>
      <c r="JPD31" s="567"/>
      <c r="JPE31" s="567"/>
      <c r="JPF31" s="567"/>
      <c r="JPG31" s="567"/>
      <c r="JPH31" s="567"/>
      <c r="JPI31" s="567"/>
      <c r="JPJ31" s="567"/>
      <c r="JPK31" s="567"/>
      <c r="JPL31" s="567"/>
      <c r="JPM31" s="567"/>
      <c r="JPN31" s="567"/>
      <c r="JPO31" s="567"/>
      <c r="JPP31" s="567"/>
      <c r="JPQ31" s="567"/>
      <c r="JPR31" s="567"/>
      <c r="JPS31" s="567"/>
      <c r="JPT31" s="567"/>
      <c r="JPU31" s="567"/>
      <c r="JPV31" s="567"/>
      <c r="JPW31" s="567"/>
      <c r="JPX31" s="567"/>
      <c r="JPY31" s="567"/>
      <c r="JPZ31" s="567"/>
      <c r="JQA31" s="567"/>
      <c r="JQB31" s="567"/>
      <c r="JQC31" s="567"/>
      <c r="JQD31" s="567"/>
      <c r="JQE31" s="567"/>
      <c r="JQF31" s="567"/>
      <c r="JQG31" s="567"/>
      <c r="JQH31" s="567"/>
      <c r="JQI31" s="567"/>
      <c r="JQJ31" s="567"/>
      <c r="JQK31" s="567"/>
      <c r="JQL31" s="567"/>
      <c r="JQM31" s="567"/>
      <c r="JQN31" s="567"/>
      <c r="JQO31" s="567"/>
      <c r="JQP31" s="567"/>
      <c r="JQQ31" s="567"/>
      <c r="JQR31" s="567"/>
      <c r="JQS31" s="567"/>
      <c r="JQT31" s="567"/>
      <c r="JQU31" s="567"/>
      <c r="JQV31" s="567"/>
      <c r="JQW31" s="567"/>
      <c r="JQX31" s="567"/>
      <c r="JQY31" s="567"/>
      <c r="JQZ31" s="567"/>
      <c r="JRA31" s="567"/>
      <c r="JRB31" s="567"/>
      <c r="JRC31" s="567"/>
      <c r="JRD31" s="567"/>
      <c r="JRE31" s="567"/>
      <c r="JRF31" s="567"/>
      <c r="JRG31" s="567"/>
      <c r="JRH31" s="567"/>
      <c r="JRI31" s="567"/>
      <c r="JRJ31" s="567"/>
      <c r="JRK31" s="567"/>
      <c r="JRL31" s="567"/>
      <c r="JRM31" s="567"/>
      <c r="JRN31" s="567"/>
      <c r="JRO31" s="567"/>
      <c r="JRP31" s="567"/>
      <c r="JRQ31" s="567"/>
      <c r="JRR31" s="567"/>
      <c r="JRS31" s="567"/>
      <c r="JRT31" s="567"/>
      <c r="JRU31" s="567"/>
      <c r="JRV31" s="567"/>
      <c r="JRW31" s="567"/>
      <c r="JRX31" s="567"/>
      <c r="JRY31" s="567"/>
      <c r="JRZ31" s="567"/>
      <c r="JSA31" s="567"/>
      <c r="JSB31" s="567"/>
      <c r="JSC31" s="567"/>
      <c r="JSD31" s="567"/>
      <c r="JSE31" s="567"/>
      <c r="JSF31" s="567"/>
      <c r="JSG31" s="567"/>
      <c r="JSH31" s="567"/>
      <c r="JSI31" s="567"/>
      <c r="JSJ31" s="567"/>
      <c r="JSK31" s="567"/>
      <c r="JSL31" s="567"/>
      <c r="JSM31" s="567"/>
      <c r="JSN31" s="567"/>
      <c r="JSO31" s="567"/>
      <c r="JSP31" s="567"/>
      <c r="JSQ31" s="567"/>
      <c r="JSR31" s="567"/>
      <c r="JSS31" s="567"/>
      <c r="JST31" s="567"/>
      <c r="JSU31" s="567"/>
      <c r="JSV31" s="567"/>
      <c r="JSW31" s="567"/>
      <c r="JSX31" s="567"/>
      <c r="JSY31" s="567"/>
      <c r="JSZ31" s="567"/>
      <c r="JTA31" s="567"/>
      <c r="JTB31" s="567"/>
      <c r="JTC31" s="567"/>
      <c r="JTD31" s="567"/>
      <c r="JTE31" s="567"/>
      <c r="JTF31" s="567"/>
      <c r="JTG31" s="567"/>
      <c r="JTH31" s="567"/>
      <c r="JTI31" s="567"/>
      <c r="JTJ31" s="567"/>
      <c r="JTK31" s="567"/>
      <c r="JTL31" s="567"/>
      <c r="JTM31" s="567"/>
      <c r="JTN31" s="567"/>
      <c r="JTO31" s="567"/>
      <c r="JTP31" s="567"/>
      <c r="JTQ31" s="567"/>
      <c r="JTR31" s="567"/>
      <c r="JTS31" s="567"/>
      <c r="JTT31" s="567"/>
      <c r="JTU31" s="567"/>
      <c r="JTV31" s="567"/>
      <c r="JTW31" s="567"/>
      <c r="JTX31" s="567"/>
      <c r="JTY31" s="567"/>
      <c r="JTZ31" s="567"/>
      <c r="JUA31" s="567"/>
      <c r="JUB31" s="567"/>
      <c r="JUC31" s="567"/>
      <c r="JUD31" s="567"/>
      <c r="JUE31" s="567"/>
      <c r="JUF31" s="567"/>
      <c r="JUG31" s="567"/>
      <c r="JUH31" s="567"/>
      <c r="JUI31" s="567"/>
      <c r="JUJ31" s="567"/>
      <c r="JUK31" s="567"/>
      <c r="JUL31" s="567"/>
      <c r="JUM31" s="567"/>
      <c r="JUN31" s="567"/>
      <c r="JUO31" s="567"/>
      <c r="JUP31" s="567"/>
      <c r="JUQ31" s="567"/>
      <c r="JUR31" s="567"/>
      <c r="JUS31" s="567"/>
      <c r="JUT31" s="567"/>
      <c r="JUU31" s="567"/>
      <c r="JUV31" s="567"/>
      <c r="JUW31" s="567"/>
      <c r="JUX31" s="567"/>
      <c r="JUY31" s="567"/>
      <c r="JUZ31" s="567"/>
      <c r="JVA31" s="567"/>
      <c r="JVB31" s="567"/>
      <c r="JVC31" s="567"/>
      <c r="JVD31" s="567"/>
      <c r="JVE31" s="567"/>
      <c r="JVF31" s="567"/>
      <c r="JVG31" s="567"/>
      <c r="JVH31" s="567"/>
      <c r="JVI31" s="567"/>
      <c r="JVJ31" s="567"/>
      <c r="JVK31" s="567"/>
      <c r="JVL31" s="567"/>
      <c r="JVM31" s="567"/>
      <c r="JVN31" s="567"/>
      <c r="JVO31" s="567"/>
      <c r="JVP31" s="567"/>
      <c r="JVQ31" s="567"/>
      <c r="JVR31" s="567"/>
      <c r="JVS31" s="567"/>
      <c r="JVT31" s="567"/>
      <c r="JVU31" s="567"/>
      <c r="JVV31" s="567"/>
      <c r="JVW31" s="567"/>
      <c r="JVX31" s="567"/>
      <c r="JVY31" s="567"/>
      <c r="JVZ31" s="567"/>
      <c r="JWA31" s="567"/>
      <c r="JWB31" s="567"/>
      <c r="JWC31" s="567"/>
      <c r="JWD31" s="567"/>
      <c r="JWE31" s="567"/>
      <c r="JWF31" s="567"/>
      <c r="JWG31" s="567"/>
      <c r="JWH31" s="567"/>
      <c r="JWI31" s="567"/>
      <c r="JWJ31" s="567"/>
      <c r="JWK31" s="567"/>
      <c r="JWL31" s="567"/>
      <c r="JWM31" s="567"/>
      <c r="JWN31" s="567"/>
      <c r="JWO31" s="567"/>
      <c r="JWP31" s="567"/>
      <c r="JWQ31" s="567"/>
      <c r="JWR31" s="567"/>
      <c r="JWS31" s="567"/>
      <c r="JWT31" s="567"/>
      <c r="JWU31" s="567"/>
      <c r="JWV31" s="567"/>
      <c r="JWW31" s="567"/>
      <c r="JWX31" s="567"/>
      <c r="JWY31" s="567"/>
      <c r="JWZ31" s="567"/>
      <c r="JXA31" s="567"/>
      <c r="JXB31" s="567"/>
      <c r="JXC31" s="567"/>
      <c r="JXD31" s="567"/>
      <c r="JXE31" s="567"/>
      <c r="JXF31" s="567"/>
      <c r="JXG31" s="567"/>
      <c r="JXH31" s="567"/>
      <c r="JXI31" s="567"/>
      <c r="JXJ31" s="567"/>
      <c r="JXK31" s="567"/>
      <c r="JXL31" s="567"/>
      <c r="JXM31" s="567"/>
      <c r="JXN31" s="567"/>
      <c r="JXO31" s="567"/>
      <c r="JXP31" s="567"/>
      <c r="JXQ31" s="567"/>
      <c r="JXR31" s="567"/>
      <c r="JXS31" s="567"/>
      <c r="JXT31" s="567"/>
      <c r="JXU31" s="567"/>
      <c r="JXV31" s="567"/>
      <c r="JXW31" s="567"/>
      <c r="JXX31" s="567"/>
      <c r="JXY31" s="567"/>
      <c r="JXZ31" s="567"/>
      <c r="JYA31" s="567"/>
      <c r="JYB31" s="567"/>
      <c r="JYC31" s="567"/>
      <c r="JYD31" s="567"/>
      <c r="JYE31" s="567"/>
      <c r="JYF31" s="567"/>
      <c r="JYG31" s="567"/>
      <c r="JYH31" s="567"/>
      <c r="JYI31" s="567"/>
      <c r="JYJ31" s="567"/>
      <c r="JYK31" s="567"/>
      <c r="JYL31" s="567"/>
      <c r="JYM31" s="567"/>
      <c r="JYN31" s="567"/>
      <c r="JYO31" s="567"/>
      <c r="JYP31" s="567"/>
      <c r="JYQ31" s="567"/>
      <c r="JYR31" s="567"/>
      <c r="JYS31" s="567"/>
      <c r="JYT31" s="567"/>
      <c r="JYU31" s="567"/>
      <c r="JYV31" s="567"/>
      <c r="JYW31" s="567"/>
      <c r="JYX31" s="567"/>
      <c r="JYY31" s="567"/>
      <c r="JYZ31" s="567"/>
      <c r="JZA31" s="567"/>
      <c r="JZB31" s="567"/>
      <c r="JZC31" s="567"/>
      <c r="JZD31" s="567"/>
      <c r="JZE31" s="567"/>
      <c r="JZF31" s="567"/>
      <c r="JZG31" s="567"/>
      <c r="JZH31" s="567"/>
      <c r="JZI31" s="567"/>
      <c r="JZJ31" s="567"/>
      <c r="JZK31" s="567"/>
      <c r="JZL31" s="567"/>
      <c r="JZM31" s="567"/>
      <c r="JZN31" s="567"/>
      <c r="JZO31" s="567"/>
      <c r="JZP31" s="567"/>
      <c r="JZQ31" s="567"/>
      <c r="JZR31" s="567"/>
      <c r="JZS31" s="567"/>
      <c r="JZT31" s="567"/>
      <c r="JZU31" s="567"/>
      <c r="JZV31" s="567"/>
      <c r="JZW31" s="567"/>
      <c r="JZX31" s="567"/>
      <c r="JZY31" s="567"/>
      <c r="JZZ31" s="567"/>
      <c r="KAA31" s="567"/>
      <c r="KAB31" s="567"/>
      <c r="KAC31" s="567"/>
      <c r="KAD31" s="567"/>
      <c r="KAE31" s="567"/>
      <c r="KAF31" s="567"/>
      <c r="KAG31" s="567"/>
      <c r="KAH31" s="567"/>
      <c r="KAI31" s="567"/>
      <c r="KAJ31" s="567"/>
      <c r="KAK31" s="567"/>
      <c r="KAL31" s="567"/>
      <c r="KAM31" s="567"/>
      <c r="KAN31" s="567"/>
      <c r="KAO31" s="567"/>
      <c r="KAP31" s="567"/>
      <c r="KAQ31" s="567"/>
      <c r="KAR31" s="567"/>
      <c r="KAS31" s="567"/>
      <c r="KAT31" s="567"/>
      <c r="KAU31" s="567"/>
      <c r="KAV31" s="567"/>
      <c r="KAW31" s="567"/>
      <c r="KAX31" s="567"/>
      <c r="KAY31" s="567"/>
      <c r="KAZ31" s="567"/>
      <c r="KBA31" s="567"/>
      <c r="KBB31" s="567"/>
      <c r="KBC31" s="567"/>
      <c r="KBD31" s="567"/>
      <c r="KBE31" s="567"/>
      <c r="KBF31" s="567"/>
      <c r="KBG31" s="567"/>
      <c r="KBH31" s="567"/>
      <c r="KBI31" s="567"/>
      <c r="KBJ31" s="567"/>
      <c r="KBK31" s="567"/>
      <c r="KBL31" s="567"/>
      <c r="KBM31" s="567"/>
      <c r="KBN31" s="567"/>
      <c r="KBO31" s="567"/>
      <c r="KBP31" s="567"/>
      <c r="KBQ31" s="567"/>
      <c r="KBR31" s="567"/>
      <c r="KBS31" s="567"/>
      <c r="KBT31" s="567"/>
      <c r="KBU31" s="567"/>
      <c r="KBV31" s="567"/>
      <c r="KBW31" s="567"/>
      <c r="KBX31" s="567"/>
      <c r="KBY31" s="567"/>
      <c r="KBZ31" s="567"/>
      <c r="KCA31" s="567"/>
      <c r="KCB31" s="567"/>
      <c r="KCC31" s="567"/>
      <c r="KCD31" s="567"/>
      <c r="KCE31" s="567"/>
      <c r="KCF31" s="567"/>
      <c r="KCG31" s="567"/>
      <c r="KCH31" s="567"/>
      <c r="KCI31" s="567"/>
      <c r="KCJ31" s="567"/>
      <c r="KCK31" s="567"/>
      <c r="KCL31" s="567"/>
      <c r="KCM31" s="567"/>
      <c r="KCN31" s="567"/>
      <c r="KCO31" s="567"/>
      <c r="KCP31" s="567"/>
      <c r="KCQ31" s="567"/>
      <c r="KCR31" s="567"/>
      <c r="KCS31" s="567"/>
      <c r="KCT31" s="567"/>
      <c r="KCU31" s="567"/>
      <c r="KCV31" s="567"/>
      <c r="KCW31" s="567"/>
      <c r="KCX31" s="567"/>
      <c r="KCY31" s="567"/>
      <c r="KCZ31" s="567"/>
      <c r="KDA31" s="567"/>
      <c r="KDB31" s="567"/>
      <c r="KDC31" s="567"/>
      <c r="KDD31" s="567"/>
      <c r="KDE31" s="567"/>
      <c r="KDF31" s="567"/>
      <c r="KDG31" s="567"/>
      <c r="KDH31" s="567"/>
      <c r="KDI31" s="567"/>
      <c r="KDJ31" s="567"/>
      <c r="KDK31" s="567"/>
      <c r="KDL31" s="567"/>
      <c r="KDM31" s="567"/>
      <c r="KDN31" s="567"/>
      <c r="KDO31" s="567"/>
      <c r="KDP31" s="567"/>
      <c r="KDQ31" s="567"/>
      <c r="KDR31" s="567"/>
      <c r="KDS31" s="567"/>
      <c r="KDT31" s="567"/>
      <c r="KDU31" s="567"/>
      <c r="KDV31" s="567"/>
      <c r="KDW31" s="567"/>
      <c r="KDX31" s="567"/>
      <c r="KDY31" s="567"/>
      <c r="KDZ31" s="567"/>
      <c r="KEA31" s="567"/>
      <c r="KEB31" s="567"/>
      <c r="KEC31" s="567"/>
      <c r="KED31" s="567"/>
      <c r="KEE31" s="567"/>
      <c r="KEF31" s="567"/>
      <c r="KEG31" s="567"/>
      <c r="KEH31" s="567"/>
      <c r="KEI31" s="567"/>
      <c r="KEJ31" s="567"/>
      <c r="KEK31" s="567"/>
      <c r="KEL31" s="567"/>
      <c r="KEM31" s="567"/>
      <c r="KEN31" s="567"/>
      <c r="KEO31" s="567"/>
      <c r="KEP31" s="567"/>
      <c r="KEQ31" s="567"/>
      <c r="KER31" s="567"/>
      <c r="KES31" s="567"/>
      <c r="KET31" s="567"/>
      <c r="KEU31" s="567"/>
      <c r="KEV31" s="567"/>
      <c r="KEW31" s="567"/>
      <c r="KEX31" s="567"/>
      <c r="KEY31" s="567"/>
      <c r="KEZ31" s="567"/>
      <c r="KFA31" s="567"/>
      <c r="KFB31" s="567"/>
      <c r="KFC31" s="567"/>
      <c r="KFD31" s="567"/>
      <c r="KFE31" s="567"/>
      <c r="KFF31" s="567"/>
      <c r="KFG31" s="567"/>
      <c r="KFH31" s="567"/>
      <c r="KFI31" s="567"/>
      <c r="KFJ31" s="567"/>
      <c r="KFK31" s="567"/>
      <c r="KFL31" s="567"/>
      <c r="KFM31" s="567"/>
      <c r="KFN31" s="567"/>
      <c r="KFO31" s="567"/>
      <c r="KFP31" s="567"/>
      <c r="KFQ31" s="567"/>
      <c r="KFR31" s="567"/>
      <c r="KFS31" s="567"/>
      <c r="KFT31" s="567"/>
      <c r="KFU31" s="567"/>
      <c r="KFV31" s="567"/>
      <c r="KFW31" s="567"/>
      <c r="KFX31" s="567"/>
      <c r="KFY31" s="567"/>
      <c r="KFZ31" s="567"/>
      <c r="KGA31" s="567"/>
      <c r="KGB31" s="567"/>
      <c r="KGC31" s="567"/>
      <c r="KGD31" s="567"/>
      <c r="KGE31" s="567"/>
      <c r="KGF31" s="567"/>
      <c r="KGG31" s="567"/>
      <c r="KGH31" s="567"/>
      <c r="KGI31" s="567"/>
      <c r="KGJ31" s="567"/>
      <c r="KGK31" s="567"/>
      <c r="KGL31" s="567"/>
      <c r="KGM31" s="567"/>
      <c r="KGN31" s="567"/>
      <c r="KGO31" s="567"/>
      <c r="KGP31" s="567"/>
      <c r="KGQ31" s="567"/>
      <c r="KGR31" s="567"/>
      <c r="KGS31" s="567"/>
      <c r="KGT31" s="567"/>
      <c r="KGU31" s="567"/>
      <c r="KGV31" s="567"/>
      <c r="KGW31" s="567"/>
      <c r="KGX31" s="567"/>
      <c r="KGY31" s="567"/>
      <c r="KGZ31" s="567"/>
      <c r="KHA31" s="567"/>
      <c r="KHB31" s="567"/>
      <c r="KHC31" s="567"/>
      <c r="KHD31" s="567"/>
      <c r="KHE31" s="567"/>
      <c r="KHF31" s="567"/>
      <c r="KHG31" s="567"/>
      <c r="KHH31" s="567"/>
      <c r="KHI31" s="567"/>
      <c r="KHJ31" s="567"/>
      <c r="KHK31" s="567"/>
      <c r="KHL31" s="567"/>
      <c r="KHM31" s="567"/>
      <c r="KHN31" s="567"/>
      <c r="KHO31" s="567"/>
      <c r="KHP31" s="567"/>
      <c r="KHQ31" s="567"/>
      <c r="KHR31" s="567"/>
      <c r="KHS31" s="567"/>
      <c r="KHT31" s="567"/>
      <c r="KHU31" s="567"/>
      <c r="KHV31" s="567"/>
      <c r="KHW31" s="567"/>
      <c r="KHX31" s="567"/>
      <c r="KHY31" s="567"/>
      <c r="KHZ31" s="567"/>
      <c r="KIA31" s="567"/>
      <c r="KIB31" s="567"/>
      <c r="KIC31" s="567"/>
      <c r="KID31" s="567"/>
      <c r="KIE31" s="567"/>
      <c r="KIF31" s="567"/>
      <c r="KIG31" s="567"/>
      <c r="KIH31" s="567"/>
      <c r="KII31" s="567"/>
      <c r="KIJ31" s="567"/>
      <c r="KIK31" s="567"/>
      <c r="KIL31" s="567"/>
      <c r="KIM31" s="567"/>
      <c r="KIN31" s="567"/>
      <c r="KIO31" s="567"/>
      <c r="KIP31" s="567"/>
      <c r="KIQ31" s="567"/>
      <c r="KIR31" s="567"/>
      <c r="KIS31" s="567"/>
      <c r="KIT31" s="567"/>
      <c r="KIU31" s="567"/>
      <c r="KIV31" s="567"/>
      <c r="KIW31" s="567"/>
      <c r="KIX31" s="567"/>
      <c r="KIY31" s="567"/>
      <c r="KIZ31" s="567"/>
      <c r="KJA31" s="567"/>
      <c r="KJB31" s="567"/>
      <c r="KJC31" s="567"/>
      <c r="KJD31" s="567"/>
      <c r="KJE31" s="567"/>
      <c r="KJF31" s="567"/>
      <c r="KJG31" s="567"/>
      <c r="KJH31" s="567"/>
      <c r="KJI31" s="567"/>
      <c r="KJJ31" s="567"/>
      <c r="KJK31" s="567"/>
      <c r="KJL31" s="567"/>
      <c r="KJM31" s="567"/>
      <c r="KJN31" s="567"/>
      <c r="KJO31" s="567"/>
      <c r="KJP31" s="567"/>
      <c r="KJQ31" s="567"/>
      <c r="KJR31" s="567"/>
      <c r="KJS31" s="567"/>
      <c r="KJT31" s="567"/>
      <c r="KJU31" s="567"/>
      <c r="KJV31" s="567"/>
      <c r="KJW31" s="567"/>
      <c r="KJX31" s="567"/>
      <c r="KJY31" s="567"/>
      <c r="KJZ31" s="567"/>
      <c r="KKA31" s="567"/>
      <c r="KKB31" s="567"/>
      <c r="KKC31" s="567"/>
      <c r="KKD31" s="567"/>
      <c r="KKE31" s="567"/>
      <c r="KKF31" s="567"/>
      <c r="KKG31" s="567"/>
      <c r="KKH31" s="567"/>
      <c r="KKI31" s="567"/>
      <c r="KKJ31" s="567"/>
      <c r="KKK31" s="567"/>
      <c r="KKL31" s="567"/>
      <c r="KKM31" s="567"/>
      <c r="KKN31" s="567"/>
      <c r="KKO31" s="567"/>
      <c r="KKP31" s="567"/>
      <c r="KKQ31" s="567"/>
      <c r="KKR31" s="567"/>
      <c r="KKS31" s="567"/>
      <c r="KKT31" s="567"/>
      <c r="KKU31" s="567"/>
      <c r="KKV31" s="567"/>
      <c r="KKW31" s="567"/>
      <c r="KKX31" s="567"/>
      <c r="KKY31" s="567"/>
      <c r="KKZ31" s="567"/>
      <c r="KLA31" s="567"/>
      <c r="KLB31" s="567"/>
      <c r="KLC31" s="567"/>
      <c r="KLD31" s="567"/>
      <c r="KLE31" s="567"/>
      <c r="KLF31" s="567"/>
      <c r="KLG31" s="567"/>
      <c r="KLH31" s="567"/>
      <c r="KLI31" s="567"/>
      <c r="KLJ31" s="567"/>
      <c r="KLK31" s="567"/>
      <c r="KLL31" s="567"/>
      <c r="KLM31" s="567"/>
      <c r="KLN31" s="567"/>
      <c r="KLO31" s="567"/>
      <c r="KLP31" s="567"/>
      <c r="KLQ31" s="567"/>
      <c r="KLR31" s="567"/>
      <c r="KLS31" s="567"/>
      <c r="KLT31" s="567"/>
      <c r="KLU31" s="567"/>
      <c r="KLV31" s="567"/>
      <c r="KLW31" s="567"/>
      <c r="KLX31" s="567"/>
      <c r="KLY31" s="567"/>
      <c r="KLZ31" s="567"/>
      <c r="KMA31" s="567"/>
      <c r="KMB31" s="567"/>
      <c r="KMC31" s="567"/>
      <c r="KMD31" s="567"/>
      <c r="KME31" s="567"/>
      <c r="KMF31" s="567"/>
      <c r="KMG31" s="567"/>
      <c r="KMH31" s="567"/>
      <c r="KMI31" s="567"/>
      <c r="KMJ31" s="567"/>
      <c r="KMK31" s="567"/>
      <c r="KML31" s="567"/>
      <c r="KMM31" s="567"/>
      <c r="KMN31" s="567"/>
      <c r="KMO31" s="567"/>
      <c r="KMP31" s="567"/>
      <c r="KMQ31" s="567"/>
      <c r="KMR31" s="567"/>
      <c r="KMS31" s="567"/>
      <c r="KMT31" s="567"/>
      <c r="KMU31" s="567"/>
      <c r="KMV31" s="567"/>
      <c r="KMW31" s="567"/>
      <c r="KMX31" s="567"/>
      <c r="KMY31" s="567"/>
      <c r="KMZ31" s="567"/>
      <c r="KNA31" s="567"/>
      <c r="KNB31" s="567"/>
      <c r="KNC31" s="567"/>
      <c r="KND31" s="567"/>
      <c r="KNE31" s="567"/>
      <c r="KNF31" s="567"/>
      <c r="KNG31" s="567"/>
      <c r="KNH31" s="567"/>
      <c r="KNI31" s="567"/>
      <c r="KNJ31" s="567"/>
      <c r="KNK31" s="567"/>
      <c r="KNL31" s="567"/>
      <c r="KNM31" s="567"/>
      <c r="KNN31" s="567"/>
      <c r="KNO31" s="567"/>
      <c r="KNP31" s="567"/>
      <c r="KNQ31" s="567"/>
      <c r="KNR31" s="567"/>
      <c r="KNS31" s="567"/>
      <c r="KNT31" s="567"/>
      <c r="KNU31" s="567"/>
      <c r="KNV31" s="567"/>
      <c r="KNW31" s="567"/>
      <c r="KNX31" s="567"/>
      <c r="KNY31" s="567"/>
      <c r="KNZ31" s="567"/>
      <c r="KOA31" s="567"/>
      <c r="KOB31" s="567"/>
      <c r="KOC31" s="567"/>
      <c r="KOD31" s="567"/>
      <c r="KOE31" s="567"/>
      <c r="KOF31" s="567"/>
      <c r="KOG31" s="567"/>
      <c r="KOH31" s="567"/>
      <c r="KOI31" s="567"/>
      <c r="KOJ31" s="567"/>
      <c r="KOK31" s="567"/>
      <c r="KOL31" s="567"/>
      <c r="KOM31" s="567"/>
      <c r="KON31" s="567"/>
      <c r="KOO31" s="567"/>
      <c r="KOP31" s="567"/>
      <c r="KOQ31" s="567"/>
      <c r="KOR31" s="567"/>
      <c r="KOS31" s="567"/>
      <c r="KOT31" s="567"/>
      <c r="KOU31" s="567"/>
      <c r="KOV31" s="567"/>
      <c r="KOW31" s="567"/>
      <c r="KOX31" s="567"/>
      <c r="KOY31" s="567"/>
      <c r="KOZ31" s="567"/>
      <c r="KPA31" s="567"/>
      <c r="KPB31" s="567"/>
      <c r="KPC31" s="567"/>
      <c r="KPD31" s="567"/>
      <c r="KPE31" s="567"/>
      <c r="KPF31" s="567"/>
      <c r="KPG31" s="567"/>
      <c r="KPH31" s="567"/>
      <c r="KPI31" s="567"/>
      <c r="KPJ31" s="567"/>
      <c r="KPK31" s="567"/>
      <c r="KPL31" s="567"/>
      <c r="KPM31" s="567"/>
      <c r="KPN31" s="567"/>
      <c r="KPO31" s="567"/>
      <c r="KPP31" s="567"/>
      <c r="KPQ31" s="567"/>
      <c r="KPR31" s="567"/>
      <c r="KPS31" s="567"/>
      <c r="KPT31" s="567"/>
      <c r="KPU31" s="567"/>
      <c r="KPV31" s="567"/>
      <c r="KPW31" s="567"/>
      <c r="KPX31" s="567"/>
      <c r="KPY31" s="567"/>
      <c r="KPZ31" s="567"/>
      <c r="KQA31" s="567"/>
      <c r="KQB31" s="567"/>
      <c r="KQC31" s="567"/>
      <c r="KQD31" s="567"/>
      <c r="KQE31" s="567"/>
      <c r="KQF31" s="567"/>
      <c r="KQG31" s="567"/>
      <c r="KQH31" s="567"/>
      <c r="KQI31" s="567"/>
      <c r="KQJ31" s="567"/>
      <c r="KQK31" s="567"/>
      <c r="KQL31" s="567"/>
      <c r="KQM31" s="567"/>
      <c r="KQN31" s="567"/>
      <c r="KQO31" s="567"/>
      <c r="KQP31" s="567"/>
      <c r="KQQ31" s="567"/>
      <c r="KQR31" s="567"/>
      <c r="KQS31" s="567"/>
      <c r="KQT31" s="567"/>
      <c r="KQU31" s="567"/>
      <c r="KQV31" s="567"/>
      <c r="KQW31" s="567"/>
      <c r="KQX31" s="567"/>
      <c r="KQY31" s="567"/>
      <c r="KQZ31" s="567"/>
      <c r="KRA31" s="567"/>
      <c r="KRB31" s="567"/>
      <c r="KRC31" s="567"/>
      <c r="KRD31" s="567"/>
      <c r="KRE31" s="567"/>
      <c r="KRF31" s="567"/>
      <c r="KRG31" s="567"/>
      <c r="KRH31" s="567"/>
      <c r="KRI31" s="567"/>
      <c r="KRJ31" s="567"/>
      <c r="KRK31" s="567"/>
      <c r="KRL31" s="567"/>
      <c r="KRM31" s="567"/>
      <c r="KRN31" s="567"/>
      <c r="KRO31" s="567"/>
      <c r="KRP31" s="567"/>
      <c r="KRQ31" s="567"/>
      <c r="KRR31" s="567"/>
      <c r="KRS31" s="567"/>
      <c r="KRT31" s="567"/>
      <c r="KRU31" s="567"/>
      <c r="KRV31" s="567"/>
      <c r="KRW31" s="567"/>
      <c r="KRX31" s="567"/>
      <c r="KRY31" s="567"/>
      <c r="KRZ31" s="567"/>
      <c r="KSA31" s="567"/>
      <c r="KSB31" s="567"/>
      <c r="KSC31" s="567"/>
      <c r="KSD31" s="567"/>
      <c r="KSE31" s="567"/>
      <c r="KSF31" s="567"/>
      <c r="KSG31" s="567"/>
      <c r="KSH31" s="567"/>
      <c r="KSI31" s="567"/>
      <c r="KSJ31" s="567"/>
      <c r="KSK31" s="567"/>
      <c r="KSL31" s="567"/>
      <c r="KSM31" s="567"/>
      <c r="KSN31" s="567"/>
      <c r="KSO31" s="567"/>
      <c r="KSP31" s="567"/>
      <c r="KSQ31" s="567"/>
      <c r="KSR31" s="567"/>
      <c r="KSS31" s="567"/>
      <c r="KST31" s="567"/>
      <c r="KSU31" s="567"/>
      <c r="KSV31" s="567"/>
      <c r="KSW31" s="567"/>
      <c r="KSX31" s="567"/>
      <c r="KSY31" s="567"/>
      <c r="KSZ31" s="567"/>
      <c r="KTA31" s="567"/>
      <c r="KTB31" s="567"/>
      <c r="KTC31" s="567"/>
      <c r="KTD31" s="567"/>
      <c r="KTE31" s="567"/>
      <c r="KTF31" s="567"/>
      <c r="KTG31" s="567"/>
      <c r="KTH31" s="567"/>
      <c r="KTI31" s="567"/>
      <c r="KTJ31" s="567"/>
      <c r="KTK31" s="567"/>
      <c r="KTL31" s="567"/>
      <c r="KTM31" s="567"/>
      <c r="KTN31" s="567"/>
      <c r="KTO31" s="567"/>
      <c r="KTP31" s="567"/>
      <c r="KTQ31" s="567"/>
      <c r="KTR31" s="567"/>
      <c r="KTS31" s="567"/>
      <c r="KTT31" s="567"/>
      <c r="KTU31" s="567"/>
      <c r="KTV31" s="567"/>
      <c r="KTW31" s="567"/>
      <c r="KTX31" s="567"/>
      <c r="KTY31" s="567"/>
      <c r="KTZ31" s="567"/>
      <c r="KUA31" s="567"/>
      <c r="KUB31" s="567"/>
      <c r="KUC31" s="567"/>
      <c r="KUD31" s="567"/>
      <c r="KUE31" s="567"/>
      <c r="KUF31" s="567"/>
      <c r="KUG31" s="567"/>
      <c r="KUH31" s="567"/>
      <c r="KUI31" s="567"/>
      <c r="KUJ31" s="567"/>
      <c r="KUK31" s="567"/>
      <c r="KUL31" s="567"/>
      <c r="KUM31" s="567"/>
      <c r="KUN31" s="567"/>
      <c r="KUO31" s="567"/>
      <c r="KUP31" s="567"/>
      <c r="KUQ31" s="567"/>
      <c r="KUR31" s="567"/>
      <c r="KUS31" s="567"/>
      <c r="KUT31" s="567"/>
      <c r="KUU31" s="567"/>
      <c r="KUV31" s="567"/>
      <c r="KUW31" s="567"/>
      <c r="KUX31" s="567"/>
      <c r="KUY31" s="567"/>
      <c r="KUZ31" s="567"/>
      <c r="KVA31" s="567"/>
      <c r="KVB31" s="567"/>
      <c r="KVC31" s="567"/>
      <c r="KVD31" s="567"/>
      <c r="KVE31" s="567"/>
      <c r="KVF31" s="567"/>
      <c r="KVG31" s="567"/>
      <c r="KVH31" s="567"/>
      <c r="KVI31" s="567"/>
      <c r="KVJ31" s="567"/>
      <c r="KVK31" s="567"/>
      <c r="KVL31" s="567"/>
      <c r="KVM31" s="567"/>
      <c r="KVN31" s="567"/>
      <c r="KVO31" s="567"/>
      <c r="KVP31" s="567"/>
      <c r="KVQ31" s="567"/>
      <c r="KVR31" s="567"/>
      <c r="KVS31" s="567"/>
      <c r="KVT31" s="567"/>
      <c r="KVU31" s="567"/>
      <c r="KVV31" s="567"/>
      <c r="KVW31" s="567"/>
      <c r="KVX31" s="567"/>
      <c r="KVY31" s="567"/>
      <c r="KVZ31" s="567"/>
      <c r="KWA31" s="567"/>
      <c r="KWB31" s="567"/>
      <c r="KWC31" s="567"/>
      <c r="KWD31" s="567"/>
      <c r="KWE31" s="567"/>
      <c r="KWF31" s="567"/>
      <c r="KWG31" s="567"/>
      <c r="KWH31" s="567"/>
      <c r="KWI31" s="567"/>
      <c r="KWJ31" s="567"/>
      <c r="KWK31" s="567"/>
      <c r="KWL31" s="567"/>
      <c r="KWM31" s="567"/>
      <c r="KWN31" s="567"/>
      <c r="KWO31" s="567"/>
      <c r="KWP31" s="567"/>
      <c r="KWQ31" s="567"/>
      <c r="KWR31" s="567"/>
      <c r="KWS31" s="567"/>
      <c r="KWT31" s="567"/>
      <c r="KWU31" s="567"/>
      <c r="KWV31" s="567"/>
      <c r="KWW31" s="567"/>
      <c r="KWX31" s="567"/>
      <c r="KWY31" s="567"/>
      <c r="KWZ31" s="567"/>
      <c r="KXA31" s="567"/>
      <c r="KXB31" s="567"/>
      <c r="KXC31" s="567"/>
      <c r="KXD31" s="567"/>
      <c r="KXE31" s="567"/>
      <c r="KXF31" s="567"/>
      <c r="KXG31" s="567"/>
      <c r="KXH31" s="567"/>
      <c r="KXI31" s="567"/>
      <c r="KXJ31" s="567"/>
      <c r="KXK31" s="567"/>
      <c r="KXL31" s="567"/>
      <c r="KXM31" s="567"/>
      <c r="KXN31" s="567"/>
      <c r="KXO31" s="567"/>
      <c r="KXP31" s="567"/>
      <c r="KXQ31" s="567"/>
      <c r="KXR31" s="567"/>
      <c r="KXS31" s="567"/>
      <c r="KXT31" s="567"/>
      <c r="KXU31" s="567"/>
      <c r="KXV31" s="567"/>
      <c r="KXW31" s="567"/>
      <c r="KXX31" s="567"/>
      <c r="KXY31" s="567"/>
      <c r="KXZ31" s="567"/>
      <c r="KYA31" s="567"/>
      <c r="KYB31" s="567"/>
      <c r="KYC31" s="567"/>
      <c r="KYD31" s="567"/>
      <c r="KYE31" s="567"/>
      <c r="KYF31" s="567"/>
      <c r="KYG31" s="567"/>
      <c r="KYH31" s="567"/>
      <c r="KYI31" s="567"/>
      <c r="KYJ31" s="567"/>
      <c r="KYK31" s="567"/>
      <c r="KYL31" s="567"/>
      <c r="KYM31" s="567"/>
      <c r="KYN31" s="567"/>
      <c r="KYO31" s="567"/>
      <c r="KYP31" s="567"/>
      <c r="KYQ31" s="567"/>
      <c r="KYR31" s="567"/>
      <c r="KYS31" s="567"/>
      <c r="KYT31" s="567"/>
      <c r="KYU31" s="567"/>
      <c r="KYV31" s="567"/>
      <c r="KYW31" s="567"/>
      <c r="KYX31" s="567"/>
      <c r="KYY31" s="567"/>
      <c r="KYZ31" s="567"/>
      <c r="KZA31" s="567"/>
      <c r="KZB31" s="567"/>
      <c r="KZC31" s="567"/>
      <c r="KZD31" s="567"/>
      <c r="KZE31" s="567"/>
      <c r="KZF31" s="567"/>
      <c r="KZG31" s="567"/>
      <c r="KZH31" s="567"/>
      <c r="KZI31" s="567"/>
      <c r="KZJ31" s="567"/>
      <c r="KZK31" s="567"/>
      <c r="KZL31" s="567"/>
      <c r="KZM31" s="567"/>
      <c r="KZN31" s="567"/>
      <c r="KZO31" s="567"/>
      <c r="KZP31" s="567"/>
      <c r="KZQ31" s="567"/>
      <c r="KZR31" s="567"/>
      <c r="KZS31" s="567"/>
      <c r="KZT31" s="567"/>
      <c r="KZU31" s="567"/>
      <c r="KZV31" s="567"/>
      <c r="KZW31" s="567"/>
      <c r="KZX31" s="567"/>
      <c r="KZY31" s="567"/>
      <c r="KZZ31" s="567"/>
      <c r="LAA31" s="567"/>
      <c r="LAB31" s="567"/>
      <c r="LAC31" s="567"/>
      <c r="LAD31" s="567"/>
      <c r="LAE31" s="567"/>
      <c r="LAF31" s="567"/>
      <c r="LAG31" s="567"/>
      <c r="LAH31" s="567"/>
      <c r="LAI31" s="567"/>
      <c r="LAJ31" s="567"/>
      <c r="LAK31" s="567"/>
      <c r="LAL31" s="567"/>
      <c r="LAM31" s="567"/>
      <c r="LAN31" s="567"/>
      <c r="LAO31" s="567"/>
      <c r="LAP31" s="567"/>
      <c r="LAQ31" s="567"/>
      <c r="LAR31" s="567"/>
      <c r="LAS31" s="567"/>
      <c r="LAT31" s="567"/>
      <c r="LAU31" s="567"/>
      <c r="LAV31" s="567"/>
      <c r="LAW31" s="567"/>
      <c r="LAX31" s="567"/>
      <c r="LAY31" s="567"/>
      <c r="LAZ31" s="567"/>
      <c r="LBA31" s="567"/>
      <c r="LBB31" s="567"/>
      <c r="LBC31" s="567"/>
      <c r="LBD31" s="567"/>
      <c r="LBE31" s="567"/>
      <c r="LBF31" s="567"/>
      <c r="LBG31" s="567"/>
      <c r="LBH31" s="567"/>
      <c r="LBI31" s="567"/>
      <c r="LBJ31" s="567"/>
      <c r="LBK31" s="567"/>
      <c r="LBL31" s="567"/>
      <c r="LBM31" s="567"/>
      <c r="LBN31" s="567"/>
      <c r="LBO31" s="567"/>
      <c r="LBP31" s="567"/>
      <c r="LBQ31" s="567"/>
      <c r="LBR31" s="567"/>
      <c r="LBS31" s="567"/>
      <c r="LBT31" s="567"/>
      <c r="LBU31" s="567"/>
      <c r="LBV31" s="567"/>
      <c r="LBW31" s="567"/>
      <c r="LBX31" s="567"/>
      <c r="LBY31" s="567"/>
      <c r="LBZ31" s="567"/>
      <c r="LCA31" s="567"/>
      <c r="LCB31" s="567"/>
      <c r="LCC31" s="567"/>
      <c r="LCD31" s="567"/>
      <c r="LCE31" s="567"/>
      <c r="LCF31" s="567"/>
      <c r="LCG31" s="567"/>
      <c r="LCH31" s="567"/>
      <c r="LCI31" s="567"/>
      <c r="LCJ31" s="567"/>
      <c r="LCK31" s="567"/>
      <c r="LCL31" s="567"/>
      <c r="LCM31" s="567"/>
      <c r="LCN31" s="567"/>
      <c r="LCO31" s="567"/>
      <c r="LCP31" s="567"/>
      <c r="LCQ31" s="567"/>
      <c r="LCR31" s="567"/>
      <c r="LCS31" s="567"/>
      <c r="LCT31" s="567"/>
      <c r="LCU31" s="567"/>
      <c r="LCV31" s="567"/>
      <c r="LCW31" s="567"/>
      <c r="LCX31" s="567"/>
      <c r="LCY31" s="567"/>
      <c r="LCZ31" s="567"/>
      <c r="LDA31" s="567"/>
      <c r="LDB31" s="567"/>
      <c r="LDC31" s="567"/>
      <c r="LDD31" s="567"/>
      <c r="LDE31" s="567"/>
      <c r="LDF31" s="567"/>
      <c r="LDG31" s="567"/>
      <c r="LDH31" s="567"/>
      <c r="LDI31" s="567"/>
      <c r="LDJ31" s="567"/>
      <c r="LDK31" s="567"/>
      <c r="LDL31" s="567"/>
      <c r="LDM31" s="567"/>
      <c r="LDN31" s="567"/>
      <c r="LDO31" s="567"/>
      <c r="LDP31" s="567"/>
      <c r="LDQ31" s="567"/>
      <c r="LDR31" s="567"/>
      <c r="LDS31" s="567"/>
      <c r="LDT31" s="567"/>
      <c r="LDU31" s="567"/>
      <c r="LDV31" s="567"/>
      <c r="LDW31" s="567"/>
      <c r="LDX31" s="567"/>
      <c r="LDY31" s="567"/>
      <c r="LDZ31" s="567"/>
      <c r="LEA31" s="567"/>
      <c r="LEB31" s="567"/>
      <c r="LEC31" s="567"/>
      <c r="LED31" s="567"/>
      <c r="LEE31" s="567"/>
      <c r="LEF31" s="567"/>
      <c r="LEG31" s="567"/>
      <c r="LEH31" s="567"/>
      <c r="LEI31" s="567"/>
      <c r="LEJ31" s="567"/>
      <c r="LEK31" s="567"/>
      <c r="LEL31" s="567"/>
      <c r="LEM31" s="567"/>
      <c r="LEN31" s="567"/>
      <c r="LEO31" s="567"/>
      <c r="LEP31" s="567"/>
      <c r="LEQ31" s="567"/>
      <c r="LER31" s="567"/>
      <c r="LES31" s="567"/>
      <c r="LET31" s="567"/>
      <c r="LEU31" s="567"/>
      <c r="LEV31" s="567"/>
      <c r="LEW31" s="567"/>
      <c r="LEX31" s="567"/>
      <c r="LEY31" s="567"/>
      <c r="LEZ31" s="567"/>
      <c r="LFA31" s="567"/>
      <c r="LFB31" s="567"/>
      <c r="LFC31" s="567"/>
      <c r="LFD31" s="567"/>
      <c r="LFE31" s="567"/>
      <c r="LFF31" s="567"/>
      <c r="LFG31" s="567"/>
      <c r="LFH31" s="567"/>
      <c r="LFI31" s="567"/>
      <c r="LFJ31" s="567"/>
      <c r="LFK31" s="567"/>
      <c r="LFL31" s="567"/>
      <c r="LFM31" s="567"/>
      <c r="LFN31" s="567"/>
      <c r="LFO31" s="567"/>
      <c r="LFP31" s="567"/>
      <c r="LFQ31" s="567"/>
      <c r="LFR31" s="567"/>
      <c r="LFS31" s="567"/>
      <c r="LFT31" s="567"/>
      <c r="LFU31" s="567"/>
      <c r="LFV31" s="567"/>
      <c r="LFW31" s="567"/>
      <c r="LFX31" s="567"/>
      <c r="LFY31" s="567"/>
      <c r="LFZ31" s="567"/>
      <c r="LGA31" s="567"/>
      <c r="LGB31" s="567"/>
      <c r="LGC31" s="567"/>
      <c r="LGD31" s="567"/>
      <c r="LGE31" s="567"/>
      <c r="LGF31" s="567"/>
      <c r="LGG31" s="567"/>
      <c r="LGH31" s="567"/>
      <c r="LGI31" s="567"/>
      <c r="LGJ31" s="567"/>
      <c r="LGK31" s="567"/>
      <c r="LGL31" s="567"/>
      <c r="LGM31" s="567"/>
      <c r="LGN31" s="567"/>
      <c r="LGO31" s="567"/>
      <c r="LGP31" s="567"/>
      <c r="LGQ31" s="567"/>
      <c r="LGR31" s="567"/>
      <c r="LGS31" s="567"/>
      <c r="LGT31" s="567"/>
      <c r="LGU31" s="567"/>
      <c r="LGV31" s="567"/>
      <c r="LGW31" s="567"/>
      <c r="LGX31" s="567"/>
      <c r="LGY31" s="567"/>
      <c r="LGZ31" s="567"/>
      <c r="LHA31" s="567"/>
      <c r="LHB31" s="567"/>
      <c r="LHC31" s="567"/>
      <c r="LHD31" s="567"/>
      <c r="LHE31" s="567"/>
      <c r="LHF31" s="567"/>
      <c r="LHG31" s="567"/>
      <c r="LHH31" s="567"/>
      <c r="LHI31" s="567"/>
      <c r="LHJ31" s="567"/>
      <c r="LHK31" s="567"/>
      <c r="LHL31" s="567"/>
      <c r="LHM31" s="567"/>
      <c r="LHN31" s="567"/>
      <c r="LHO31" s="567"/>
      <c r="LHP31" s="567"/>
      <c r="LHQ31" s="567"/>
      <c r="LHR31" s="567"/>
      <c r="LHS31" s="567"/>
      <c r="LHT31" s="567"/>
      <c r="LHU31" s="567"/>
      <c r="LHV31" s="567"/>
      <c r="LHW31" s="567"/>
      <c r="LHX31" s="567"/>
      <c r="LHY31" s="567"/>
      <c r="LHZ31" s="567"/>
      <c r="LIA31" s="567"/>
      <c r="LIB31" s="567"/>
      <c r="LIC31" s="567"/>
      <c r="LID31" s="567"/>
      <c r="LIE31" s="567"/>
      <c r="LIF31" s="567"/>
      <c r="LIG31" s="567"/>
      <c r="LIH31" s="567"/>
      <c r="LII31" s="567"/>
      <c r="LIJ31" s="567"/>
      <c r="LIK31" s="567"/>
      <c r="LIL31" s="567"/>
      <c r="LIM31" s="567"/>
      <c r="LIN31" s="567"/>
      <c r="LIO31" s="567"/>
      <c r="LIP31" s="567"/>
      <c r="LIQ31" s="567"/>
      <c r="LIR31" s="567"/>
      <c r="LIS31" s="567"/>
      <c r="LIT31" s="567"/>
      <c r="LIU31" s="567"/>
      <c r="LIV31" s="567"/>
      <c r="LIW31" s="567"/>
      <c r="LIX31" s="567"/>
      <c r="LIY31" s="567"/>
      <c r="LIZ31" s="567"/>
      <c r="LJA31" s="567"/>
      <c r="LJB31" s="567"/>
      <c r="LJC31" s="567"/>
      <c r="LJD31" s="567"/>
      <c r="LJE31" s="567"/>
      <c r="LJF31" s="567"/>
      <c r="LJG31" s="567"/>
      <c r="LJH31" s="567"/>
      <c r="LJI31" s="567"/>
      <c r="LJJ31" s="567"/>
      <c r="LJK31" s="567"/>
      <c r="LJL31" s="567"/>
      <c r="LJM31" s="567"/>
      <c r="LJN31" s="567"/>
      <c r="LJO31" s="567"/>
      <c r="LJP31" s="567"/>
      <c r="LJQ31" s="567"/>
      <c r="LJR31" s="567"/>
      <c r="LJS31" s="567"/>
      <c r="LJT31" s="567"/>
      <c r="LJU31" s="567"/>
      <c r="LJV31" s="567"/>
      <c r="LJW31" s="567"/>
      <c r="LJX31" s="567"/>
      <c r="LJY31" s="567"/>
      <c r="LJZ31" s="567"/>
      <c r="LKA31" s="567"/>
      <c r="LKB31" s="567"/>
      <c r="LKC31" s="567"/>
      <c r="LKD31" s="567"/>
      <c r="LKE31" s="567"/>
      <c r="LKF31" s="567"/>
      <c r="LKG31" s="567"/>
      <c r="LKH31" s="567"/>
      <c r="LKI31" s="567"/>
      <c r="LKJ31" s="567"/>
      <c r="LKK31" s="567"/>
      <c r="LKL31" s="567"/>
      <c r="LKM31" s="567"/>
      <c r="LKN31" s="567"/>
      <c r="LKO31" s="567"/>
      <c r="LKP31" s="567"/>
      <c r="LKQ31" s="567"/>
      <c r="LKR31" s="567"/>
      <c r="LKS31" s="567"/>
      <c r="LKT31" s="567"/>
      <c r="LKU31" s="567"/>
      <c r="LKV31" s="567"/>
      <c r="LKW31" s="567"/>
      <c r="LKX31" s="567"/>
      <c r="LKY31" s="567"/>
      <c r="LKZ31" s="567"/>
      <c r="LLA31" s="567"/>
      <c r="LLB31" s="567"/>
      <c r="LLC31" s="567"/>
      <c r="LLD31" s="567"/>
      <c r="LLE31" s="567"/>
      <c r="LLF31" s="567"/>
      <c r="LLG31" s="567"/>
      <c r="LLH31" s="567"/>
      <c r="LLI31" s="567"/>
      <c r="LLJ31" s="567"/>
      <c r="LLK31" s="567"/>
      <c r="LLL31" s="567"/>
      <c r="LLM31" s="567"/>
      <c r="LLN31" s="567"/>
      <c r="LLO31" s="567"/>
      <c r="LLP31" s="567"/>
      <c r="LLQ31" s="567"/>
      <c r="LLR31" s="567"/>
      <c r="LLS31" s="567"/>
      <c r="LLT31" s="567"/>
      <c r="LLU31" s="567"/>
      <c r="LLV31" s="567"/>
      <c r="LLW31" s="567"/>
      <c r="LLX31" s="567"/>
      <c r="LLY31" s="567"/>
      <c r="LLZ31" s="567"/>
      <c r="LMA31" s="567"/>
      <c r="LMB31" s="567"/>
      <c r="LMC31" s="567"/>
      <c r="LMD31" s="567"/>
      <c r="LME31" s="567"/>
      <c r="LMF31" s="567"/>
      <c r="LMG31" s="567"/>
      <c r="LMH31" s="567"/>
      <c r="LMI31" s="567"/>
      <c r="LMJ31" s="567"/>
      <c r="LMK31" s="567"/>
      <c r="LML31" s="567"/>
      <c r="LMM31" s="567"/>
      <c r="LMN31" s="567"/>
      <c r="LMO31" s="567"/>
      <c r="LMP31" s="567"/>
      <c r="LMQ31" s="567"/>
      <c r="LMR31" s="567"/>
      <c r="LMS31" s="567"/>
      <c r="LMT31" s="567"/>
      <c r="LMU31" s="567"/>
      <c r="LMV31" s="567"/>
      <c r="LMW31" s="567"/>
      <c r="LMX31" s="567"/>
      <c r="LMY31" s="567"/>
      <c r="LMZ31" s="567"/>
      <c r="LNA31" s="567"/>
      <c r="LNB31" s="567"/>
      <c r="LNC31" s="567"/>
      <c r="LND31" s="567"/>
      <c r="LNE31" s="567"/>
      <c r="LNF31" s="567"/>
      <c r="LNG31" s="567"/>
      <c r="LNH31" s="567"/>
      <c r="LNI31" s="567"/>
      <c r="LNJ31" s="567"/>
      <c r="LNK31" s="567"/>
      <c r="LNL31" s="567"/>
      <c r="LNM31" s="567"/>
      <c r="LNN31" s="567"/>
      <c r="LNO31" s="567"/>
      <c r="LNP31" s="567"/>
      <c r="LNQ31" s="567"/>
      <c r="LNR31" s="567"/>
      <c r="LNS31" s="567"/>
      <c r="LNT31" s="567"/>
      <c r="LNU31" s="567"/>
      <c r="LNV31" s="567"/>
      <c r="LNW31" s="567"/>
      <c r="LNX31" s="567"/>
      <c r="LNY31" s="567"/>
      <c r="LNZ31" s="567"/>
      <c r="LOA31" s="567"/>
      <c r="LOB31" s="567"/>
      <c r="LOC31" s="567"/>
      <c r="LOD31" s="567"/>
      <c r="LOE31" s="567"/>
      <c r="LOF31" s="567"/>
      <c r="LOG31" s="567"/>
      <c r="LOH31" s="567"/>
      <c r="LOI31" s="567"/>
      <c r="LOJ31" s="567"/>
      <c r="LOK31" s="567"/>
      <c r="LOL31" s="567"/>
      <c r="LOM31" s="567"/>
      <c r="LON31" s="567"/>
      <c r="LOO31" s="567"/>
      <c r="LOP31" s="567"/>
      <c r="LOQ31" s="567"/>
      <c r="LOR31" s="567"/>
      <c r="LOS31" s="567"/>
      <c r="LOT31" s="567"/>
      <c r="LOU31" s="567"/>
      <c r="LOV31" s="567"/>
      <c r="LOW31" s="567"/>
      <c r="LOX31" s="567"/>
      <c r="LOY31" s="567"/>
      <c r="LOZ31" s="567"/>
      <c r="LPA31" s="567"/>
      <c r="LPB31" s="567"/>
      <c r="LPC31" s="567"/>
      <c r="LPD31" s="567"/>
      <c r="LPE31" s="567"/>
      <c r="LPF31" s="567"/>
      <c r="LPG31" s="567"/>
      <c r="LPH31" s="567"/>
      <c r="LPI31" s="567"/>
      <c r="LPJ31" s="567"/>
      <c r="LPK31" s="567"/>
      <c r="LPL31" s="567"/>
      <c r="LPM31" s="567"/>
      <c r="LPN31" s="567"/>
      <c r="LPO31" s="567"/>
      <c r="LPP31" s="567"/>
      <c r="LPQ31" s="567"/>
      <c r="LPR31" s="567"/>
      <c r="LPS31" s="567"/>
      <c r="LPT31" s="567"/>
      <c r="LPU31" s="567"/>
      <c r="LPV31" s="567"/>
      <c r="LPW31" s="567"/>
      <c r="LPX31" s="567"/>
      <c r="LPY31" s="567"/>
      <c r="LPZ31" s="567"/>
      <c r="LQA31" s="567"/>
      <c r="LQB31" s="567"/>
      <c r="LQC31" s="567"/>
      <c r="LQD31" s="567"/>
      <c r="LQE31" s="567"/>
      <c r="LQF31" s="567"/>
      <c r="LQG31" s="567"/>
      <c r="LQH31" s="567"/>
      <c r="LQI31" s="567"/>
      <c r="LQJ31" s="567"/>
      <c r="LQK31" s="567"/>
      <c r="LQL31" s="567"/>
      <c r="LQM31" s="567"/>
      <c r="LQN31" s="567"/>
      <c r="LQO31" s="567"/>
      <c r="LQP31" s="567"/>
      <c r="LQQ31" s="567"/>
      <c r="LQR31" s="567"/>
      <c r="LQS31" s="567"/>
      <c r="LQT31" s="567"/>
      <c r="LQU31" s="567"/>
      <c r="LQV31" s="567"/>
      <c r="LQW31" s="567"/>
      <c r="LQX31" s="567"/>
      <c r="LQY31" s="567"/>
      <c r="LQZ31" s="567"/>
      <c r="LRA31" s="567"/>
      <c r="LRB31" s="567"/>
      <c r="LRC31" s="567"/>
      <c r="LRD31" s="567"/>
      <c r="LRE31" s="567"/>
      <c r="LRF31" s="567"/>
      <c r="LRG31" s="567"/>
      <c r="LRH31" s="567"/>
      <c r="LRI31" s="567"/>
      <c r="LRJ31" s="567"/>
      <c r="LRK31" s="567"/>
      <c r="LRL31" s="567"/>
      <c r="LRM31" s="567"/>
      <c r="LRN31" s="567"/>
      <c r="LRO31" s="567"/>
      <c r="LRP31" s="567"/>
      <c r="LRQ31" s="567"/>
      <c r="LRR31" s="567"/>
      <c r="LRS31" s="567"/>
      <c r="LRT31" s="567"/>
      <c r="LRU31" s="567"/>
      <c r="LRV31" s="567"/>
      <c r="LRW31" s="567"/>
      <c r="LRX31" s="567"/>
      <c r="LRY31" s="567"/>
      <c r="LRZ31" s="567"/>
      <c r="LSA31" s="567"/>
      <c r="LSB31" s="567"/>
      <c r="LSC31" s="567"/>
      <c r="LSD31" s="567"/>
      <c r="LSE31" s="567"/>
      <c r="LSF31" s="567"/>
      <c r="LSG31" s="567"/>
      <c r="LSH31" s="567"/>
      <c r="LSI31" s="567"/>
      <c r="LSJ31" s="567"/>
      <c r="LSK31" s="567"/>
      <c r="LSL31" s="567"/>
      <c r="LSM31" s="567"/>
      <c r="LSN31" s="567"/>
      <c r="LSO31" s="567"/>
      <c r="LSP31" s="567"/>
      <c r="LSQ31" s="567"/>
      <c r="LSR31" s="567"/>
      <c r="LSS31" s="567"/>
      <c r="LST31" s="567"/>
      <c r="LSU31" s="567"/>
      <c r="LSV31" s="567"/>
      <c r="LSW31" s="567"/>
      <c r="LSX31" s="567"/>
      <c r="LSY31" s="567"/>
      <c r="LSZ31" s="567"/>
      <c r="LTA31" s="567"/>
      <c r="LTB31" s="567"/>
      <c r="LTC31" s="567"/>
      <c r="LTD31" s="567"/>
      <c r="LTE31" s="567"/>
      <c r="LTF31" s="567"/>
      <c r="LTG31" s="567"/>
      <c r="LTH31" s="567"/>
      <c r="LTI31" s="567"/>
      <c r="LTJ31" s="567"/>
      <c r="LTK31" s="567"/>
      <c r="LTL31" s="567"/>
      <c r="LTM31" s="567"/>
      <c r="LTN31" s="567"/>
      <c r="LTO31" s="567"/>
      <c r="LTP31" s="567"/>
      <c r="LTQ31" s="567"/>
      <c r="LTR31" s="567"/>
      <c r="LTS31" s="567"/>
      <c r="LTT31" s="567"/>
      <c r="LTU31" s="567"/>
      <c r="LTV31" s="567"/>
      <c r="LTW31" s="567"/>
      <c r="LTX31" s="567"/>
      <c r="LTY31" s="567"/>
      <c r="LTZ31" s="567"/>
      <c r="LUA31" s="567"/>
      <c r="LUB31" s="567"/>
      <c r="LUC31" s="567"/>
      <c r="LUD31" s="567"/>
      <c r="LUE31" s="567"/>
      <c r="LUF31" s="567"/>
      <c r="LUG31" s="567"/>
      <c r="LUH31" s="567"/>
      <c r="LUI31" s="567"/>
      <c r="LUJ31" s="567"/>
      <c r="LUK31" s="567"/>
      <c r="LUL31" s="567"/>
      <c r="LUM31" s="567"/>
      <c r="LUN31" s="567"/>
      <c r="LUO31" s="567"/>
      <c r="LUP31" s="567"/>
      <c r="LUQ31" s="567"/>
      <c r="LUR31" s="567"/>
      <c r="LUS31" s="567"/>
      <c r="LUT31" s="567"/>
      <c r="LUU31" s="567"/>
      <c r="LUV31" s="567"/>
      <c r="LUW31" s="567"/>
      <c r="LUX31" s="567"/>
      <c r="LUY31" s="567"/>
      <c r="LUZ31" s="567"/>
      <c r="LVA31" s="567"/>
      <c r="LVB31" s="567"/>
      <c r="LVC31" s="567"/>
      <c r="LVD31" s="567"/>
      <c r="LVE31" s="567"/>
      <c r="LVF31" s="567"/>
      <c r="LVG31" s="567"/>
      <c r="LVH31" s="567"/>
      <c r="LVI31" s="567"/>
      <c r="LVJ31" s="567"/>
      <c r="LVK31" s="567"/>
      <c r="LVL31" s="567"/>
      <c r="LVM31" s="567"/>
      <c r="LVN31" s="567"/>
      <c r="LVO31" s="567"/>
      <c r="LVP31" s="567"/>
      <c r="LVQ31" s="567"/>
      <c r="LVR31" s="567"/>
      <c r="LVS31" s="567"/>
      <c r="LVT31" s="567"/>
      <c r="LVU31" s="567"/>
      <c r="LVV31" s="567"/>
      <c r="LVW31" s="567"/>
      <c r="LVX31" s="567"/>
      <c r="LVY31" s="567"/>
      <c r="LVZ31" s="567"/>
      <c r="LWA31" s="567"/>
      <c r="LWB31" s="567"/>
      <c r="LWC31" s="567"/>
      <c r="LWD31" s="567"/>
      <c r="LWE31" s="567"/>
      <c r="LWF31" s="567"/>
      <c r="LWG31" s="567"/>
      <c r="LWH31" s="567"/>
      <c r="LWI31" s="567"/>
      <c r="LWJ31" s="567"/>
      <c r="LWK31" s="567"/>
      <c r="LWL31" s="567"/>
      <c r="LWM31" s="567"/>
      <c r="LWN31" s="567"/>
      <c r="LWO31" s="567"/>
      <c r="LWP31" s="567"/>
      <c r="LWQ31" s="567"/>
      <c r="LWR31" s="567"/>
      <c r="LWS31" s="567"/>
      <c r="LWT31" s="567"/>
      <c r="LWU31" s="567"/>
      <c r="LWV31" s="567"/>
      <c r="LWW31" s="567"/>
      <c r="LWX31" s="567"/>
      <c r="LWY31" s="567"/>
      <c r="LWZ31" s="567"/>
      <c r="LXA31" s="567"/>
      <c r="LXB31" s="567"/>
      <c r="LXC31" s="567"/>
      <c r="LXD31" s="567"/>
      <c r="LXE31" s="567"/>
      <c r="LXF31" s="567"/>
      <c r="LXG31" s="567"/>
      <c r="LXH31" s="567"/>
      <c r="LXI31" s="567"/>
      <c r="LXJ31" s="567"/>
      <c r="LXK31" s="567"/>
      <c r="LXL31" s="567"/>
      <c r="LXM31" s="567"/>
      <c r="LXN31" s="567"/>
      <c r="LXO31" s="567"/>
      <c r="LXP31" s="567"/>
      <c r="LXQ31" s="567"/>
      <c r="LXR31" s="567"/>
      <c r="LXS31" s="567"/>
      <c r="LXT31" s="567"/>
      <c r="LXU31" s="567"/>
      <c r="LXV31" s="567"/>
      <c r="LXW31" s="567"/>
      <c r="LXX31" s="567"/>
      <c r="LXY31" s="567"/>
      <c r="LXZ31" s="567"/>
      <c r="LYA31" s="567"/>
      <c r="LYB31" s="567"/>
      <c r="LYC31" s="567"/>
      <c r="LYD31" s="567"/>
      <c r="LYE31" s="567"/>
      <c r="LYF31" s="567"/>
      <c r="LYG31" s="567"/>
      <c r="LYH31" s="567"/>
      <c r="LYI31" s="567"/>
      <c r="LYJ31" s="567"/>
      <c r="LYK31" s="567"/>
      <c r="LYL31" s="567"/>
      <c r="LYM31" s="567"/>
      <c r="LYN31" s="567"/>
      <c r="LYO31" s="567"/>
      <c r="LYP31" s="567"/>
      <c r="LYQ31" s="567"/>
      <c r="LYR31" s="567"/>
      <c r="LYS31" s="567"/>
      <c r="LYT31" s="567"/>
      <c r="LYU31" s="567"/>
      <c r="LYV31" s="567"/>
      <c r="LYW31" s="567"/>
      <c r="LYX31" s="567"/>
      <c r="LYY31" s="567"/>
      <c r="LYZ31" s="567"/>
      <c r="LZA31" s="567"/>
      <c r="LZB31" s="567"/>
      <c r="LZC31" s="567"/>
      <c r="LZD31" s="567"/>
      <c r="LZE31" s="567"/>
      <c r="LZF31" s="567"/>
      <c r="LZG31" s="567"/>
      <c r="LZH31" s="567"/>
      <c r="LZI31" s="567"/>
      <c r="LZJ31" s="567"/>
      <c r="LZK31" s="567"/>
      <c r="LZL31" s="567"/>
      <c r="LZM31" s="567"/>
      <c r="LZN31" s="567"/>
      <c r="LZO31" s="567"/>
      <c r="LZP31" s="567"/>
      <c r="LZQ31" s="567"/>
      <c r="LZR31" s="567"/>
      <c r="LZS31" s="567"/>
      <c r="LZT31" s="567"/>
      <c r="LZU31" s="567"/>
      <c r="LZV31" s="567"/>
      <c r="LZW31" s="567"/>
      <c r="LZX31" s="567"/>
      <c r="LZY31" s="567"/>
      <c r="LZZ31" s="567"/>
      <c r="MAA31" s="567"/>
      <c r="MAB31" s="567"/>
      <c r="MAC31" s="567"/>
      <c r="MAD31" s="567"/>
      <c r="MAE31" s="567"/>
      <c r="MAF31" s="567"/>
      <c r="MAG31" s="567"/>
      <c r="MAH31" s="567"/>
      <c r="MAI31" s="567"/>
      <c r="MAJ31" s="567"/>
      <c r="MAK31" s="567"/>
      <c r="MAL31" s="567"/>
      <c r="MAM31" s="567"/>
      <c r="MAN31" s="567"/>
      <c r="MAO31" s="567"/>
      <c r="MAP31" s="567"/>
      <c r="MAQ31" s="567"/>
      <c r="MAR31" s="567"/>
      <c r="MAS31" s="567"/>
      <c r="MAT31" s="567"/>
      <c r="MAU31" s="567"/>
      <c r="MAV31" s="567"/>
      <c r="MAW31" s="567"/>
      <c r="MAX31" s="567"/>
      <c r="MAY31" s="567"/>
      <c r="MAZ31" s="567"/>
      <c r="MBA31" s="567"/>
      <c r="MBB31" s="567"/>
      <c r="MBC31" s="567"/>
      <c r="MBD31" s="567"/>
      <c r="MBE31" s="567"/>
      <c r="MBF31" s="567"/>
      <c r="MBG31" s="567"/>
      <c r="MBH31" s="567"/>
      <c r="MBI31" s="567"/>
      <c r="MBJ31" s="567"/>
      <c r="MBK31" s="567"/>
      <c r="MBL31" s="567"/>
      <c r="MBM31" s="567"/>
      <c r="MBN31" s="567"/>
      <c r="MBO31" s="567"/>
      <c r="MBP31" s="567"/>
      <c r="MBQ31" s="567"/>
      <c r="MBR31" s="567"/>
      <c r="MBS31" s="567"/>
      <c r="MBT31" s="567"/>
      <c r="MBU31" s="567"/>
      <c r="MBV31" s="567"/>
      <c r="MBW31" s="567"/>
      <c r="MBX31" s="567"/>
      <c r="MBY31" s="567"/>
      <c r="MBZ31" s="567"/>
      <c r="MCA31" s="567"/>
      <c r="MCB31" s="567"/>
      <c r="MCC31" s="567"/>
      <c r="MCD31" s="567"/>
      <c r="MCE31" s="567"/>
      <c r="MCF31" s="567"/>
      <c r="MCG31" s="567"/>
      <c r="MCH31" s="567"/>
      <c r="MCI31" s="567"/>
      <c r="MCJ31" s="567"/>
      <c r="MCK31" s="567"/>
      <c r="MCL31" s="567"/>
      <c r="MCM31" s="567"/>
      <c r="MCN31" s="567"/>
      <c r="MCO31" s="567"/>
      <c r="MCP31" s="567"/>
      <c r="MCQ31" s="567"/>
      <c r="MCR31" s="567"/>
      <c r="MCS31" s="567"/>
      <c r="MCT31" s="567"/>
      <c r="MCU31" s="567"/>
      <c r="MCV31" s="567"/>
      <c r="MCW31" s="567"/>
      <c r="MCX31" s="567"/>
      <c r="MCY31" s="567"/>
      <c r="MCZ31" s="567"/>
      <c r="MDA31" s="567"/>
      <c r="MDB31" s="567"/>
      <c r="MDC31" s="567"/>
      <c r="MDD31" s="567"/>
      <c r="MDE31" s="567"/>
      <c r="MDF31" s="567"/>
      <c r="MDG31" s="567"/>
      <c r="MDH31" s="567"/>
      <c r="MDI31" s="567"/>
      <c r="MDJ31" s="567"/>
      <c r="MDK31" s="567"/>
      <c r="MDL31" s="567"/>
      <c r="MDM31" s="567"/>
      <c r="MDN31" s="567"/>
      <c r="MDO31" s="567"/>
      <c r="MDP31" s="567"/>
      <c r="MDQ31" s="567"/>
      <c r="MDR31" s="567"/>
      <c r="MDS31" s="567"/>
      <c r="MDT31" s="567"/>
      <c r="MDU31" s="567"/>
      <c r="MDV31" s="567"/>
      <c r="MDW31" s="567"/>
      <c r="MDX31" s="567"/>
      <c r="MDY31" s="567"/>
      <c r="MDZ31" s="567"/>
      <c r="MEA31" s="567"/>
      <c r="MEB31" s="567"/>
      <c r="MEC31" s="567"/>
      <c r="MED31" s="567"/>
      <c r="MEE31" s="567"/>
      <c r="MEF31" s="567"/>
      <c r="MEG31" s="567"/>
      <c r="MEH31" s="567"/>
      <c r="MEI31" s="567"/>
      <c r="MEJ31" s="567"/>
      <c r="MEK31" s="567"/>
      <c r="MEL31" s="567"/>
      <c r="MEM31" s="567"/>
      <c r="MEN31" s="567"/>
      <c r="MEO31" s="567"/>
      <c r="MEP31" s="567"/>
      <c r="MEQ31" s="567"/>
      <c r="MER31" s="567"/>
      <c r="MES31" s="567"/>
      <c r="MET31" s="567"/>
      <c r="MEU31" s="567"/>
      <c r="MEV31" s="567"/>
      <c r="MEW31" s="567"/>
      <c r="MEX31" s="567"/>
      <c r="MEY31" s="567"/>
      <c r="MEZ31" s="567"/>
      <c r="MFA31" s="567"/>
      <c r="MFB31" s="567"/>
      <c r="MFC31" s="567"/>
      <c r="MFD31" s="567"/>
      <c r="MFE31" s="567"/>
      <c r="MFF31" s="567"/>
      <c r="MFG31" s="567"/>
      <c r="MFH31" s="567"/>
      <c r="MFI31" s="567"/>
      <c r="MFJ31" s="567"/>
      <c r="MFK31" s="567"/>
      <c r="MFL31" s="567"/>
      <c r="MFM31" s="567"/>
      <c r="MFN31" s="567"/>
      <c r="MFO31" s="567"/>
      <c r="MFP31" s="567"/>
      <c r="MFQ31" s="567"/>
      <c r="MFR31" s="567"/>
      <c r="MFS31" s="567"/>
      <c r="MFT31" s="567"/>
      <c r="MFU31" s="567"/>
      <c r="MFV31" s="567"/>
      <c r="MFW31" s="567"/>
      <c r="MFX31" s="567"/>
      <c r="MFY31" s="567"/>
      <c r="MFZ31" s="567"/>
      <c r="MGA31" s="567"/>
      <c r="MGB31" s="567"/>
      <c r="MGC31" s="567"/>
      <c r="MGD31" s="567"/>
      <c r="MGE31" s="567"/>
      <c r="MGF31" s="567"/>
      <c r="MGG31" s="567"/>
      <c r="MGH31" s="567"/>
      <c r="MGI31" s="567"/>
      <c r="MGJ31" s="567"/>
      <c r="MGK31" s="567"/>
      <c r="MGL31" s="567"/>
      <c r="MGM31" s="567"/>
      <c r="MGN31" s="567"/>
      <c r="MGO31" s="567"/>
      <c r="MGP31" s="567"/>
      <c r="MGQ31" s="567"/>
      <c r="MGR31" s="567"/>
      <c r="MGS31" s="567"/>
      <c r="MGT31" s="567"/>
      <c r="MGU31" s="567"/>
      <c r="MGV31" s="567"/>
      <c r="MGW31" s="567"/>
      <c r="MGX31" s="567"/>
      <c r="MGY31" s="567"/>
      <c r="MGZ31" s="567"/>
      <c r="MHA31" s="567"/>
      <c r="MHB31" s="567"/>
      <c r="MHC31" s="567"/>
      <c r="MHD31" s="567"/>
      <c r="MHE31" s="567"/>
      <c r="MHF31" s="567"/>
      <c r="MHG31" s="567"/>
      <c r="MHH31" s="567"/>
      <c r="MHI31" s="567"/>
      <c r="MHJ31" s="567"/>
      <c r="MHK31" s="567"/>
      <c r="MHL31" s="567"/>
      <c r="MHM31" s="567"/>
      <c r="MHN31" s="567"/>
      <c r="MHO31" s="567"/>
      <c r="MHP31" s="567"/>
      <c r="MHQ31" s="567"/>
      <c r="MHR31" s="567"/>
      <c r="MHS31" s="567"/>
      <c r="MHT31" s="567"/>
      <c r="MHU31" s="567"/>
      <c r="MHV31" s="567"/>
      <c r="MHW31" s="567"/>
      <c r="MHX31" s="567"/>
      <c r="MHY31" s="567"/>
      <c r="MHZ31" s="567"/>
      <c r="MIA31" s="567"/>
      <c r="MIB31" s="567"/>
      <c r="MIC31" s="567"/>
      <c r="MID31" s="567"/>
      <c r="MIE31" s="567"/>
      <c r="MIF31" s="567"/>
      <c r="MIG31" s="567"/>
      <c r="MIH31" s="567"/>
      <c r="MII31" s="567"/>
      <c r="MIJ31" s="567"/>
      <c r="MIK31" s="567"/>
      <c r="MIL31" s="567"/>
      <c r="MIM31" s="567"/>
      <c r="MIN31" s="567"/>
      <c r="MIO31" s="567"/>
      <c r="MIP31" s="567"/>
      <c r="MIQ31" s="567"/>
      <c r="MIR31" s="567"/>
      <c r="MIS31" s="567"/>
      <c r="MIT31" s="567"/>
      <c r="MIU31" s="567"/>
      <c r="MIV31" s="567"/>
      <c r="MIW31" s="567"/>
      <c r="MIX31" s="567"/>
      <c r="MIY31" s="567"/>
      <c r="MIZ31" s="567"/>
      <c r="MJA31" s="567"/>
      <c r="MJB31" s="567"/>
      <c r="MJC31" s="567"/>
      <c r="MJD31" s="567"/>
      <c r="MJE31" s="567"/>
      <c r="MJF31" s="567"/>
      <c r="MJG31" s="567"/>
      <c r="MJH31" s="567"/>
      <c r="MJI31" s="567"/>
      <c r="MJJ31" s="567"/>
      <c r="MJK31" s="567"/>
      <c r="MJL31" s="567"/>
      <c r="MJM31" s="567"/>
      <c r="MJN31" s="567"/>
      <c r="MJO31" s="567"/>
      <c r="MJP31" s="567"/>
      <c r="MJQ31" s="567"/>
      <c r="MJR31" s="567"/>
      <c r="MJS31" s="567"/>
      <c r="MJT31" s="567"/>
      <c r="MJU31" s="567"/>
      <c r="MJV31" s="567"/>
      <c r="MJW31" s="567"/>
      <c r="MJX31" s="567"/>
      <c r="MJY31" s="567"/>
      <c r="MJZ31" s="567"/>
      <c r="MKA31" s="567"/>
      <c r="MKB31" s="567"/>
      <c r="MKC31" s="567"/>
      <c r="MKD31" s="567"/>
      <c r="MKE31" s="567"/>
      <c r="MKF31" s="567"/>
      <c r="MKG31" s="567"/>
      <c r="MKH31" s="567"/>
      <c r="MKI31" s="567"/>
      <c r="MKJ31" s="567"/>
      <c r="MKK31" s="567"/>
      <c r="MKL31" s="567"/>
      <c r="MKM31" s="567"/>
      <c r="MKN31" s="567"/>
      <c r="MKO31" s="567"/>
      <c r="MKP31" s="567"/>
      <c r="MKQ31" s="567"/>
      <c r="MKR31" s="567"/>
      <c r="MKS31" s="567"/>
      <c r="MKT31" s="567"/>
      <c r="MKU31" s="567"/>
      <c r="MKV31" s="567"/>
      <c r="MKW31" s="567"/>
      <c r="MKX31" s="567"/>
      <c r="MKY31" s="567"/>
      <c r="MKZ31" s="567"/>
      <c r="MLA31" s="567"/>
      <c r="MLB31" s="567"/>
      <c r="MLC31" s="567"/>
      <c r="MLD31" s="567"/>
      <c r="MLE31" s="567"/>
      <c r="MLF31" s="567"/>
      <c r="MLG31" s="567"/>
      <c r="MLH31" s="567"/>
      <c r="MLI31" s="567"/>
      <c r="MLJ31" s="567"/>
      <c r="MLK31" s="567"/>
      <c r="MLL31" s="567"/>
      <c r="MLM31" s="567"/>
      <c r="MLN31" s="567"/>
      <c r="MLO31" s="567"/>
      <c r="MLP31" s="567"/>
      <c r="MLQ31" s="567"/>
      <c r="MLR31" s="567"/>
      <c r="MLS31" s="567"/>
      <c r="MLT31" s="567"/>
      <c r="MLU31" s="567"/>
      <c r="MLV31" s="567"/>
      <c r="MLW31" s="567"/>
      <c r="MLX31" s="567"/>
      <c r="MLY31" s="567"/>
      <c r="MLZ31" s="567"/>
      <c r="MMA31" s="567"/>
      <c r="MMB31" s="567"/>
      <c r="MMC31" s="567"/>
      <c r="MMD31" s="567"/>
      <c r="MME31" s="567"/>
      <c r="MMF31" s="567"/>
      <c r="MMG31" s="567"/>
      <c r="MMH31" s="567"/>
      <c r="MMI31" s="567"/>
      <c r="MMJ31" s="567"/>
      <c r="MMK31" s="567"/>
      <c r="MML31" s="567"/>
      <c r="MMM31" s="567"/>
      <c r="MMN31" s="567"/>
      <c r="MMO31" s="567"/>
      <c r="MMP31" s="567"/>
      <c r="MMQ31" s="567"/>
      <c r="MMR31" s="567"/>
      <c r="MMS31" s="567"/>
      <c r="MMT31" s="567"/>
      <c r="MMU31" s="567"/>
      <c r="MMV31" s="567"/>
      <c r="MMW31" s="567"/>
      <c r="MMX31" s="567"/>
      <c r="MMY31" s="567"/>
      <c r="MMZ31" s="567"/>
      <c r="MNA31" s="567"/>
      <c r="MNB31" s="567"/>
      <c r="MNC31" s="567"/>
      <c r="MND31" s="567"/>
      <c r="MNE31" s="567"/>
      <c r="MNF31" s="567"/>
      <c r="MNG31" s="567"/>
      <c r="MNH31" s="567"/>
      <c r="MNI31" s="567"/>
      <c r="MNJ31" s="567"/>
      <c r="MNK31" s="567"/>
      <c r="MNL31" s="567"/>
      <c r="MNM31" s="567"/>
      <c r="MNN31" s="567"/>
      <c r="MNO31" s="567"/>
      <c r="MNP31" s="567"/>
      <c r="MNQ31" s="567"/>
      <c r="MNR31" s="567"/>
      <c r="MNS31" s="567"/>
      <c r="MNT31" s="567"/>
      <c r="MNU31" s="567"/>
      <c r="MNV31" s="567"/>
      <c r="MNW31" s="567"/>
      <c r="MNX31" s="567"/>
      <c r="MNY31" s="567"/>
      <c r="MNZ31" s="567"/>
      <c r="MOA31" s="567"/>
      <c r="MOB31" s="567"/>
      <c r="MOC31" s="567"/>
      <c r="MOD31" s="567"/>
      <c r="MOE31" s="567"/>
      <c r="MOF31" s="567"/>
      <c r="MOG31" s="567"/>
      <c r="MOH31" s="567"/>
      <c r="MOI31" s="567"/>
      <c r="MOJ31" s="567"/>
      <c r="MOK31" s="567"/>
      <c r="MOL31" s="567"/>
      <c r="MOM31" s="567"/>
      <c r="MON31" s="567"/>
      <c r="MOO31" s="567"/>
      <c r="MOP31" s="567"/>
      <c r="MOQ31" s="567"/>
      <c r="MOR31" s="567"/>
      <c r="MOS31" s="567"/>
      <c r="MOT31" s="567"/>
      <c r="MOU31" s="567"/>
      <c r="MOV31" s="567"/>
      <c r="MOW31" s="567"/>
      <c r="MOX31" s="567"/>
      <c r="MOY31" s="567"/>
      <c r="MOZ31" s="567"/>
      <c r="MPA31" s="567"/>
      <c r="MPB31" s="567"/>
      <c r="MPC31" s="567"/>
      <c r="MPD31" s="567"/>
      <c r="MPE31" s="567"/>
      <c r="MPF31" s="567"/>
      <c r="MPG31" s="567"/>
      <c r="MPH31" s="567"/>
      <c r="MPI31" s="567"/>
      <c r="MPJ31" s="567"/>
      <c r="MPK31" s="567"/>
      <c r="MPL31" s="567"/>
      <c r="MPM31" s="567"/>
      <c r="MPN31" s="567"/>
      <c r="MPO31" s="567"/>
      <c r="MPP31" s="567"/>
      <c r="MPQ31" s="567"/>
      <c r="MPR31" s="567"/>
      <c r="MPS31" s="567"/>
      <c r="MPT31" s="567"/>
      <c r="MPU31" s="567"/>
      <c r="MPV31" s="567"/>
      <c r="MPW31" s="567"/>
      <c r="MPX31" s="567"/>
      <c r="MPY31" s="567"/>
      <c r="MPZ31" s="567"/>
      <c r="MQA31" s="567"/>
      <c r="MQB31" s="567"/>
      <c r="MQC31" s="567"/>
      <c r="MQD31" s="567"/>
      <c r="MQE31" s="567"/>
      <c r="MQF31" s="567"/>
      <c r="MQG31" s="567"/>
      <c r="MQH31" s="567"/>
      <c r="MQI31" s="567"/>
      <c r="MQJ31" s="567"/>
      <c r="MQK31" s="567"/>
      <c r="MQL31" s="567"/>
      <c r="MQM31" s="567"/>
      <c r="MQN31" s="567"/>
      <c r="MQO31" s="567"/>
      <c r="MQP31" s="567"/>
      <c r="MQQ31" s="567"/>
      <c r="MQR31" s="567"/>
      <c r="MQS31" s="567"/>
      <c r="MQT31" s="567"/>
      <c r="MQU31" s="567"/>
      <c r="MQV31" s="567"/>
      <c r="MQW31" s="567"/>
      <c r="MQX31" s="567"/>
      <c r="MQY31" s="567"/>
      <c r="MQZ31" s="567"/>
      <c r="MRA31" s="567"/>
      <c r="MRB31" s="567"/>
      <c r="MRC31" s="567"/>
      <c r="MRD31" s="567"/>
      <c r="MRE31" s="567"/>
      <c r="MRF31" s="567"/>
      <c r="MRG31" s="567"/>
      <c r="MRH31" s="567"/>
      <c r="MRI31" s="567"/>
      <c r="MRJ31" s="567"/>
      <c r="MRK31" s="567"/>
      <c r="MRL31" s="567"/>
      <c r="MRM31" s="567"/>
      <c r="MRN31" s="567"/>
      <c r="MRO31" s="567"/>
      <c r="MRP31" s="567"/>
      <c r="MRQ31" s="567"/>
      <c r="MRR31" s="567"/>
      <c r="MRS31" s="567"/>
      <c r="MRT31" s="567"/>
      <c r="MRU31" s="567"/>
      <c r="MRV31" s="567"/>
      <c r="MRW31" s="567"/>
      <c r="MRX31" s="567"/>
      <c r="MRY31" s="567"/>
      <c r="MRZ31" s="567"/>
      <c r="MSA31" s="567"/>
      <c r="MSB31" s="567"/>
      <c r="MSC31" s="567"/>
      <c r="MSD31" s="567"/>
      <c r="MSE31" s="567"/>
      <c r="MSF31" s="567"/>
      <c r="MSG31" s="567"/>
      <c r="MSH31" s="567"/>
      <c r="MSI31" s="567"/>
      <c r="MSJ31" s="567"/>
      <c r="MSK31" s="567"/>
      <c r="MSL31" s="567"/>
      <c r="MSM31" s="567"/>
      <c r="MSN31" s="567"/>
      <c r="MSO31" s="567"/>
      <c r="MSP31" s="567"/>
      <c r="MSQ31" s="567"/>
      <c r="MSR31" s="567"/>
      <c r="MSS31" s="567"/>
      <c r="MST31" s="567"/>
      <c r="MSU31" s="567"/>
      <c r="MSV31" s="567"/>
      <c r="MSW31" s="567"/>
      <c r="MSX31" s="567"/>
      <c r="MSY31" s="567"/>
      <c r="MSZ31" s="567"/>
      <c r="MTA31" s="567"/>
      <c r="MTB31" s="567"/>
      <c r="MTC31" s="567"/>
      <c r="MTD31" s="567"/>
      <c r="MTE31" s="567"/>
      <c r="MTF31" s="567"/>
      <c r="MTG31" s="567"/>
      <c r="MTH31" s="567"/>
      <c r="MTI31" s="567"/>
      <c r="MTJ31" s="567"/>
      <c r="MTK31" s="567"/>
      <c r="MTL31" s="567"/>
      <c r="MTM31" s="567"/>
      <c r="MTN31" s="567"/>
      <c r="MTO31" s="567"/>
      <c r="MTP31" s="567"/>
      <c r="MTQ31" s="567"/>
      <c r="MTR31" s="567"/>
      <c r="MTS31" s="567"/>
      <c r="MTT31" s="567"/>
      <c r="MTU31" s="567"/>
      <c r="MTV31" s="567"/>
      <c r="MTW31" s="567"/>
      <c r="MTX31" s="567"/>
      <c r="MTY31" s="567"/>
      <c r="MTZ31" s="567"/>
      <c r="MUA31" s="567"/>
      <c r="MUB31" s="567"/>
      <c r="MUC31" s="567"/>
      <c r="MUD31" s="567"/>
      <c r="MUE31" s="567"/>
      <c r="MUF31" s="567"/>
      <c r="MUG31" s="567"/>
      <c r="MUH31" s="567"/>
      <c r="MUI31" s="567"/>
      <c r="MUJ31" s="567"/>
      <c r="MUK31" s="567"/>
      <c r="MUL31" s="567"/>
      <c r="MUM31" s="567"/>
      <c r="MUN31" s="567"/>
      <c r="MUO31" s="567"/>
      <c r="MUP31" s="567"/>
      <c r="MUQ31" s="567"/>
      <c r="MUR31" s="567"/>
      <c r="MUS31" s="567"/>
      <c r="MUT31" s="567"/>
      <c r="MUU31" s="567"/>
      <c r="MUV31" s="567"/>
      <c r="MUW31" s="567"/>
      <c r="MUX31" s="567"/>
      <c r="MUY31" s="567"/>
      <c r="MUZ31" s="567"/>
      <c r="MVA31" s="567"/>
      <c r="MVB31" s="567"/>
      <c r="MVC31" s="567"/>
      <c r="MVD31" s="567"/>
      <c r="MVE31" s="567"/>
      <c r="MVF31" s="567"/>
      <c r="MVG31" s="567"/>
      <c r="MVH31" s="567"/>
      <c r="MVI31" s="567"/>
      <c r="MVJ31" s="567"/>
      <c r="MVK31" s="567"/>
      <c r="MVL31" s="567"/>
      <c r="MVM31" s="567"/>
      <c r="MVN31" s="567"/>
      <c r="MVO31" s="567"/>
      <c r="MVP31" s="567"/>
      <c r="MVQ31" s="567"/>
      <c r="MVR31" s="567"/>
      <c r="MVS31" s="567"/>
      <c r="MVT31" s="567"/>
      <c r="MVU31" s="567"/>
      <c r="MVV31" s="567"/>
      <c r="MVW31" s="567"/>
      <c r="MVX31" s="567"/>
      <c r="MVY31" s="567"/>
      <c r="MVZ31" s="567"/>
      <c r="MWA31" s="567"/>
      <c r="MWB31" s="567"/>
      <c r="MWC31" s="567"/>
      <c r="MWD31" s="567"/>
      <c r="MWE31" s="567"/>
      <c r="MWF31" s="567"/>
      <c r="MWG31" s="567"/>
      <c r="MWH31" s="567"/>
      <c r="MWI31" s="567"/>
      <c r="MWJ31" s="567"/>
      <c r="MWK31" s="567"/>
      <c r="MWL31" s="567"/>
      <c r="MWM31" s="567"/>
      <c r="MWN31" s="567"/>
      <c r="MWO31" s="567"/>
      <c r="MWP31" s="567"/>
      <c r="MWQ31" s="567"/>
      <c r="MWR31" s="567"/>
      <c r="MWS31" s="567"/>
      <c r="MWT31" s="567"/>
      <c r="MWU31" s="567"/>
      <c r="MWV31" s="567"/>
      <c r="MWW31" s="567"/>
      <c r="MWX31" s="567"/>
      <c r="MWY31" s="567"/>
      <c r="MWZ31" s="567"/>
      <c r="MXA31" s="567"/>
      <c r="MXB31" s="567"/>
      <c r="MXC31" s="567"/>
      <c r="MXD31" s="567"/>
      <c r="MXE31" s="567"/>
      <c r="MXF31" s="567"/>
      <c r="MXG31" s="567"/>
      <c r="MXH31" s="567"/>
      <c r="MXI31" s="567"/>
      <c r="MXJ31" s="567"/>
      <c r="MXK31" s="567"/>
      <c r="MXL31" s="567"/>
      <c r="MXM31" s="567"/>
      <c r="MXN31" s="567"/>
      <c r="MXO31" s="567"/>
      <c r="MXP31" s="567"/>
      <c r="MXQ31" s="567"/>
      <c r="MXR31" s="567"/>
      <c r="MXS31" s="567"/>
      <c r="MXT31" s="567"/>
      <c r="MXU31" s="567"/>
      <c r="MXV31" s="567"/>
      <c r="MXW31" s="567"/>
      <c r="MXX31" s="567"/>
      <c r="MXY31" s="567"/>
      <c r="MXZ31" s="567"/>
      <c r="MYA31" s="567"/>
      <c r="MYB31" s="567"/>
      <c r="MYC31" s="567"/>
      <c r="MYD31" s="567"/>
      <c r="MYE31" s="567"/>
      <c r="MYF31" s="567"/>
      <c r="MYG31" s="567"/>
      <c r="MYH31" s="567"/>
      <c r="MYI31" s="567"/>
      <c r="MYJ31" s="567"/>
      <c r="MYK31" s="567"/>
      <c r="MYL31" s="567"/>
      <c r="MYM31" s="567"/>
      <c r="MYN31" s="567"/>
      <c r="MYO31" s="567"/>
      <c r="MYP31" s="567"/>
      <c r="MYQ31" s="567"/>
      <c r="MYR31" s="567"/>
      <c r="MYS31" s="567"/>
      <c r="MYT31" s="567"/>
      <c r="MYU31" s="567"/>
      <c r="MYV31" s="567"/>
      <c r="MYW31" s="567"/>
      <c r="MYX31" s="567"/>
      <c r="MYY31" s="567"/>
      <c r="MYZ31" s="567"/>
      <c r="MZA31" s="567"/>
      <c r="MZB31" s="567"/>
      <c r="MZC31" s="567"/>
      <c r="MZD31" s="567"/>
      <c r="MZE31" s="567"/>
      <c r="MZF31" s="567"/>
      <c r="MZG31" s="567"/>
      <c r="MZH31" s="567"/>
      <c r="MZI31" s="567"/>
      <c r="MZJ31" s="567"/>
      <c r="MZK31" s="567"/>
      <c r="MZL31" s="567"/>
      <c r="MZM31" s="567"/>
      <c r="MZN31" s="567"/>
      <c r="MZO31" s="567"/>
      <c r="MZP31" s="567"/>
      <c r="MZQ31" s="567"/>
      <c r="MZR31" s="567"/>
      <c r="MZS31" s="567"/>
      <c r="MZT31" s="567"/>
      <c r="MZU31" s="567"/>
      <c r="MZV31" s="567"/>
      <c r="MZW31" s="567"/>
      <c r="MZX31" s="567"/>
      <c r="MZY31" s="567"/>
      <c r="MZZ31" s="567"/>
      <c r="NAA31" s="567"/>
      <c r="NAB31" s="567"/>
      <c r="NAC31" s="567"/>
      <c r="NAD31" s="567"/>
      <c r="NAE31" s="567"/>
      <c r="NAF31" s="567"/>
      <c r="NAG31" s="567"/>
      <c r="NAH31" s="567"/>
      <c r="NAI31" s="567"/>
      <c r="NAJ31" s="567"/>
      <c r="NAK31" s="567"/>
      <c r="NAL31" s="567"/>
      <c r="NAM31" s="567"/>
      <c r="NAN31" s="567"/>
      <c r="NAO31" s="567"/>
      <c r="NAP31" s="567"/>
      <c r="NAQ31" s="567"/>
      <c r="NAR31" s="567"/>
      <c r="NAS31" s="567"/>
      <c r="NAT31" s="567"/>
      <c r="NAU31" s="567"/>
      <c r="NAV31" s="567"/>
      <c r="NAW31" s="567"/>
      <c r="NAX31" s="567"/>
      <c r="NAY31" s="567"/>
      <c r="NAZ31" s="567"/>
      <c r="NBA31" s="567"/>
      <c r="NBB31" s="567"/>
      <c r="NBC31" s="567"/>
      <c r="NBD31" s="567"/>
      <c r="NBE31" s="567"/>
      <c r="NBF31" s="567"/>
      <c r="NBG31" s="567"/>
      <c r="NBH31" s="567"/>
      <c r="NBI31" s="567"/>
      <c r="NBJ31" s="567"/>
      <c r="NBK31" s="567"/>
      <c r="NBL31" s="567"/>
      <c r="NBM31" s="567"/>
      <c r="NBN31" s="567"/>
      <c r="NBO31" s="567"/>
      <c r="NBP31" s="567"/>
      <c r="NBQ31" s="567"/>
      <c r="NBR31" s="567"/>
      <c r="NBS31" s="567"/>
      <c r="NBT31" s="567"/>
      <c r="NBU31" s="567"/>
      <c r="NBV31" s="567"/>
      <c r="NBW31" s="567"/>
      <c r="NBX31" s="567"/>
      <c r="NBY31" s="567"/>
      <c r="NBZ31" s="567"/>
      <c r="NCA31" s="567"/>
      <c r="NCB31" s="567"/>
      <c r="NCC31" s="567"/>
      <c r="NCD31" s="567"/>
      <c r="NCE31" s="567"/>
      <c r="NCF31" s="567"/>
      <c r="NCG31" s="567"/>
      <c r="NCH31" s="567"/>
      <c r="NCI31" s="567"/>
      <c r="NCJ31" s="567"/>
      <c r="NCK31" s="567"/>
      <c r="NCL31" s="567"/>
      <c r="NCM31" s="567"/>
      <c r="NCN31" s="567"/>
      <c r="NCO31" s="567"/>
      <c r="NCP31" s="567"/>
      <c r="NCQ31" s="567"/>
      <c r="NCR31" s="567"/>
      <c r="NCS31" s="567"/>
      <c r="NCT31" s="567"/>
      <c r="NCU31" s="567"/>
      <c r="NCV31" s="567"/>
      <c r="NCW31" s="567"/>
      <c r="NCX31" s="567"/>
      <c r="NCY31" s="567"/>
      <c r="NCZ31" s="567"/>
      <c r="NDA31" s="567"/>
      <c r="NDB31" s="567"/>
      <c r="NDC31" s="567"/>
      <c r="NDD31" s="567"/>
      <c r="NDE31" s="567"/>
      <c r="NDF31" s="567"/>
      <c r="NDG31" s="567"/>
      <c r="NDH31" s="567"/>
      <c r="NDI31" s="567"/>
      <c r="NDJ31" s="567"/>
      <c r="NDK31" s="567"/>
      <c r="NDL31" s="567"/>
      <c r="NDM31" s="567"/>
      <c r="NDN31" s="567"/>
      <c r="NDO31" s="567"/>
      <c r="NDP31" s="567"/>
      <c r="NDQ31" s="567"/>
      <c r="NDR31" s="567"/>
      <c r="NDS31" s="567"/>
      <c r="NDT31" s="567"/>
      <c r="NDU31" s="567"/>
      <c r="NDV31" s="567"/>
      <c r="NDW31" s="567"/>
      <c r="NDX31" s="567"/>
      <c r="NDY31" s="567"/>
      <c r="NDZ31" s="567"/>
      <c r="NEA31" s="567"/>
      <c r="NEB31" s="567"/>
      <c r="NEC31" s="567"/>
      <c r="NED31" s="567"/>
      <c r="NEE31" s="567"/>
      <c r="NEF31" s="567"/>
      <c r="NEG31" s="567"/>
      <c r="NEH31" s="567"/>
      <c r="NEI31" s="567"/>
      <c r="NEJ31" s="567"/>
      <c r="NEK31" s="567"/>
      <c r="NEL31" s="567"/>
      <c r="NEM31" s="567"/>
      <c r="NEN31" s="567"/>
      <c r="NEO31" s="567"/>
      <c r="NEP31" s="567"/>
      <c r="NEQ31" s="567"/>
      <c r="NER31" s="567"/>
      <c r="NES31" s="567"/>
      <c r="NET31" s="567"/>
      <c r="NEU31" s="567"/>
      <c r="NEV31" s="567"/>
      <c r="NEW31" s="567"/>
      <c r="NEX31" s="567"/>
      <c r="NEY31" s="567"/>
      <c r="NEZ31" s="567"/>
      <c r="NFA31" s="567"/>
      <c r="NFB31" s="567"/>
      <c r="NFC31" s="567"/>
      <c r="NFD31" s="567"/>
      <c r="NFE31" s="567"/>
      <c r="NFF31" s="567"/>
      <c r="NFG31" s="567"/>
      <c r="NFH31" s="567"/>
      <c r="NFI31" s="567"/>
      <c r="NFJ31" s="567"/>
      <c r="NFK31" s="567"/>
      <c r="NFL31" s="567"/>
      <c r="NFM31" s="567"/>
      <c r="NFN31" s="567"/>
      <c r="NFO31" s="567"/>
      <c r="NFP31" s="567"/>
      <c r="NFQ31" s="567"/>
      <c r="NFR31" s="567"/>
      <c r="NFS31" s="567"/>
      <c r="NFT31" s="567"/>
      <c r="NFU31" s="567"/>
      <c r="NFV31" s="567"/>
      <c r="NFW31" s="567"/>
      <c r="NFX31" s="567"/>
      <c r="NFY31" s="567"/>
      <c r="NFZ31" s="567"/>
      <c r="NGA31" s="567"/>
      <c r="NGB31" s="567"/>
      <c r="NGC31" s="567"/>
      <c r="NGD31" s="567"/>
      <c r="NGE31" s="567"/>
      <c r="NGF31" s="567"/>
      <c r="NGG31" s="567"/>
      <c r="NGH31" s="567"/>
      <c r="NGI31" s="567"/>
      <c r="NGJ31" s="567"/>
      <c r="NGK31" s="567"/>
      <c r="NGL31" s="567"/>
      <c r="NGM31" s="567"/>
      <c r="NGN31" s="567"/>
      <c r="NGO31" s="567"/>
      <c r="NGP31" s="567"/>
      <c r="NGQ31" s="567"/>
      <c r="NGR31" s="567"/>
      <c r="NGS31" s="567"/>
      <c r="NGT31" s="567"/>
      <c r="NGU31" s="567"/>
      <c r="NGV31" s="567"/>
      <c r="NGW31" s="567"/>
      <c r="NGX31" s="567"/>
      <c r="NGY31" s="567"/>
      <c r="NGZ31" s="567"/>
      <c r="NHA31" s="567"/>
      <c r="NHB31" s="567"/>
      <c r="NHC31" s="567"/>
      <c r="NHD31" s="567"/>
      <c r="NHE31" s="567"/>
      <c r="NHF31" s="567"/>
      <c r="NHG31" s="567"/>
      <c r="NHH31" s="567"/>
      <c r="NHI31" s="567"/>
      <c r="NHJ31" s="567"/>
      <c r="NHK31" s="567"/>
      <c r="NHL31" s="567"/>
      <c r="NHM31" s="567"/>
      <c r="NHN31" s="567"/>
      <c r="NHO31" s="567"/>
      <c r="NHP31" s="567"/>
      <c r="NHQ31" s="567"/>
      <c r="NHR31" s="567"/>
      <c r="NHS31" s="567"/>
      <c r="NHT31" s="567"/>
      <c r="NHU31" s="567"/>
      <c r="NHV31" s="567"/>
      <c r="NHW31" s="567"/>
      <c r="NHX31" s="567"/>
      <c r="NHY31" s="567"/>
      <c r="NHZ31" s="567"/>
      <c r="NIA31" s="567"/>
      <c r="NIB31" s="567"/>
      <c r="NIC31" s="567"/>
      <c r="NID31" s="567"/>
      <c r="NIE31" s="567"/>
      <c r="NIF31" s="567"/>
      <c r="NIG31" s="567"/>
      <c r="NIH31" s="567"/>
      <c r="NII31" s="567"/>
      <c r="NIJ31" s="567"/>
      <c r="NIK31" s="567"/>
      <c r="NIL31" s="567"/>
      <c r="NIM31" s="567"/>
      <c r="NIN31" s="567"/>
      <c r="NIO31" s="567"/>
      <c r="NIP31" s="567"/>
      <c r="NIQ31" s="567"/>
      <c r="NIR31" s="567"/>
      <c r="NIS31" s="567"/>
      <c r="NIT31" s="567"/>
      <c r="NIU31" s="567"/>
      <c r="NIV31" s="567"/>
      <c r="NIW31" s="567"/>
      <c r="NIX31" s="567"/>
      <c r="NIY31" s="567"/>
      <c r="NIZ31" s="567"/>
      <c r="NJA31" s="567"/>
      <c r="NJB31" s="567"/>
      <c r="NJC31" s="567"/>
      <c r="NJD31" s="567"/>
      <c r="NJE31" s="567"/>
      <c r="NJF31" s="567"/>
      <c r="NJG31" s="567"/>
      <c r="NJH31" s="567"/>
      <c r="NJI31" s="567"/>
      <c r="NJJ31" s="567"/>
      <c r="NJK31" s="567"/>
      <c r="NJL31" s="567"/>
      <c r="NJM31" s="567"/>
      <c r="NJN31" s="567"/>
      <c r="NJO31" s="567"/>
      <c r="NJP31" s="567"/>
      <c r="NJQ31" s="567"/>
      <c r="NJR31" s="567"/>
      <c r="NJS31" s="567"/>
      <c r="NJT31" s="567"/>
      <c r="NJU31" s="567"/>
      <c r="NJV31" s="567"/>
      <c r="NJW31" s="567"/>
      <c r="NJX31" s="567"/>
      <c r="NJY31" s="567"/>
      <c r="NJZ31" s="567"/>
      <c r="NKA31" s="567"/>
      <c r="NKB31" s="567"/>
      <c r="NKC31" s="567"/>
      <c r="NKD31" s="567"/>
      <c r="NKE31" s="567"/>
      <c r="NKF31" s="567"/>
      <c r="NKG31" s="567"/>
      <c r="NKH31" s="567"/>
      <c r="NKI31" s="567"/>
      <c r="NKJ31" s="567"/>
      <c r="NKK31" s="567"/>
      <c r="NKL31" s="567"/>
      <c r="NKM31" s="567"/>
      <c r="NKN31" s="567"/>
      <c r="NKO31" s="567"/>
      <c r="NKP31" s="567"/>
      <c r="NKQ31" s="567"/>
      <c r="NKR31" s="567"/>
      <c r="NKS31" s="567"/>
      <c r="NKT31" s="567"/>
      <c r="NKU31" s="567"/>
      <c r="NKV31" s="567"/>
      <c r="NKW31" s="567"/>
      <c r="NKX31" s="567"/>
      <c r="NKY31" s="567"/>
      <c r="NKZ31" s="567"/>
      <c r="NLA31" s="567"/>
      <c r="NLB31" s="567"/>
      <c r="NLC31" s="567"/>
      <c r="NLD31" s="567"/>
      <c r="NLE31" s="567"/>
      <c r="NLF31" s="567"/>
      <c r="NLG31" s="567"/>
      <c r="NLH31" s="567"/>
      <c r="NLI31" s="567"/>
      <c r="NLJ31" s="567"/>
      <c r="NLK31" s="567"/>
      <c r="NLL31" s="567"/>
      <c r="NLM31" s="567"/>
      <c r="NLN31" s="567"/>
      <c r="NLO31" s="567"/>
      <c r="NLP31" s="567"/>
      <c r="NLQ31" s="567"/>
      <c r="NLR31" s="567"/>
      <c r="NLS31" s="567"/>
      <c r="NLT31" s="567"/>
      <c r="NLU31" s="567"/>
      <c r="NLV31" s="567"/>
      <c r="NLW31" s="567"/>
      <c r="NLX31" s="567"/>
      <c r="NLY31" s="567"/>
      <c r="NLZ31" s="567"/>
      <c r="NMA31" s="567"/>
      <c r="NMB31" s="567"/>
      <c r="NMC31" s="567"/>
      <c r="NMD31" s="567"/>
      <c r="NME31" s="567"/>
      <c r="NMF31" s="567"/>
      <c r="NMG31" s="567"/>
      <c r="NMH31" s="567"/>
      <c r="NMI31" s="567"/>
      <c r="NMJ31" s="567"/>
      <c r="NMK31" s="567"/>
      <c r="NML31" s="567"/>
      <c r="NMM31" s="567"/>
      <c r="NMN31" s="567"/>
      <c r="NMO31" s="567"/>
      <c r="NMP31" s="567"/>
      <c r="NMQ31" s="567"/>
      <c r="NMR31" s="567"/>
      <c r="NMS31" s="567"/>
      <c r="NMT31" s="567"/>
      <c r="NMU31" s="567"/>
      <c r="NMV31" s="567"/>
      <c r="NMW31" s="567"/>
      <c r="NMX31" s="567"/>
      <c r="NMY31" s="567"/>
      <c r="NMZ31" s="567"/>
      <c r="NNA31" s="567"/>
      <c r="NNB31" s="567"/>
      <c r="NNC31" s="567"/>
      <c r="NND31" s="567"/>
      <c r="NNE31" s="567"/>
      <c r="NNF31" s="567"/>
      <c r="NNG31" s="567"/>
      <c r="NNH31" s="567"/>
      <c r="NNI31" s="567"/>
      <c r="NNJ31" s="567"/>
      <c r="NNK31" s="567"/>
      <c r="NNL31" s="567"/>
      <c r="NNM31" s="567"/>
      <c r="NNN31" s="567"/>
      <c r="NNO31" s="567"/>
      <c r="NNP31" s="567"/>
      <c r="NNQ31" s="567"/>
      <c r="NNR31" s="567"/>
      <c r="NNS31" s="567"/>
      <c r="NNT31" s="567"/>
      <c r="NNU31" s="567"/>
      <c r="NNV31" s="567"/>
      <c r="NNW31" s="567"/>
      <c r="NNX31" s="567"/>
      <c r="NNY31" s="567"/>
      <c r="NNZ31" s="567"/>
      <c r="NOA31" s="567"/>
      <c r="NOB31" s="567"/>
      <c r="NOC31" s="567"/>
      <c r="NOD31" s="567"/>
      <c r="NOE31" s="567"/>
      <c r="NOF31" s="567"/>
      <c r="NOG31" s="567"/>
      <c r="NOH31" s="567"/>
      <c r="NOI31" s="567"/>
      <c r="NOJ31" s="567"/>
      <c r="NOK31" s="567"/>
      <c r="NOL31" s="567"/>
      <c r="NOM31" s="567"/>
      <c r="NON31" s="567"/>
      <c r="NOO31" s="567"/>
      <c r="NOP31" s="567"/>
      <c r="NOQ31" s="567"/>
      <c r="NOR31" s="567"/>
      <c r="NOS31" s="567"/>
      <c r="NOT31" s="567"/>
      <c r="NOU31" s="567"/>
      <c r="NOV31" s="567"/>
      <c r="NOW31" s="567"/>
      <c r="NOX31" s="567"/>
      <c r="NOY31" s="567"/>
      <c r="NOZ31" s="567"/>
      <c r="NPA31" s="567"/>
      <c r="NPB31" s="567"/>
      <c r="NPC31" s="567"/>
      <c r="NPD31" s="567"/>
      <c r="NPE31" s="567"/>
      <c r="NPF31" s="567"/>
      <c r="NPG31" s="567"/>
      <c r="NPH31" s="567"/>
      <c r="NPI31" s="567"/>
      <c r="NPJ31" s="567"/>
      <c r="NPK31" s="567"/>
      <c r="NPL31" s="567"/>
      <c r="NPM31" s="567"/>
      <c r="NPN31" s="567"/>
      <c r="NPO31" s="567"/>
      <c r="NPP31" s="567"/>
      <c r="NPQ31" s="567"/>
      <c r="NPR31" s="567"/>
      <c r="NPS31" s="567"/>
      <c r="NPT31" s="567"/>
      <c r="NPU31" s="567"/>
      <c r="NPV31" s="567"/>
      <c r="NPW31" s="567"/>
      <c r="NPX31" s="567"/>
      <c r="NPY31" s="567"/>
      <c r="NPZ31" s="567"/>
      <c r="NQA31" s="567"/>
      <c r="NQB31" s="567"/>
      <c r="NQC31" s="567"/>
      <c r="NQD31" s="567"/>
      <c r="NQE31" s="567"/>
      <c r="NQF31" s="567"/>
      <c r="NQG31" s="567"/>
      <c r="NQH31" s="567"/>
      <c r="NQI31" s="567"/>
      <c r="NQJ31" s="567"/>
      <c r="NQK31" s="567"/>
      <c r="NQL31" s="567"/>
      <c r="NQM31" s="567"/>
      <c r="NQN31" s="567"/>
      <c r="NQO31" s="567"/>
      <c r="NQP31" s="567"/>
      <c r="NQQ31" s="567"/>
      <c r="NQR31" s="567"/>
      <c r="NQS31" s="567"/>
      <c r="NQT31" s="567"/>
      <c r="NQU31" s="567"/>
      <c r="NQV31" s="567"/>
      <c r="NQW31" s="567"/>
      <c r="NQX31" s="567"/>
      <c r="NQY31" s="567"/>
      <c r="NQZ31" s="567"/>
      <c r="NRA31" s="567"/>
      <c r="NRB31" s="567"/>
      <c r="NRC31" s="567"/>
      <c r="NRD31" s="567"/>
      <c r="NRE31" s="567"/>
      <c r="NRF31" s="567"/>
      <c r="NRG31" s="567"/>
      <c r="NRH31" s="567"/>
      <c r="NRI31" s="567"/>
      <c r="NRJ31" s="567"/>
      <c r="NRK31" s="567"/>
      <c r="NRL31" s="567"/>
      <c r="NRM31" s="567"/>
      <c r="NRN31" s="567"/>
      <c r="NRO31" s="567"/>
      <c r="NRP31" s="567"/>
      <c r="NRQ31" s="567"/>
      <c r="NRR31" s="567"/>
      <c r="NRS31" s="567"/>
      <c r="NRT31" s="567"/>
      <c r="NRU31" s="567"/>
      <c r="NRV31" s="567"/>
      <c r="NRW31" s="567"/>
      <c r="NRX31" s="567"/>
      <c r="NRY31" s="567"/>
      <c r="NRZ31" s="567"/>
      <c r="NSA31" s="567"/>
      <c r="NSB31" s="567"/>
      <c r="NSC31" s="567"/>
      <c r="NSD31" s="567"/>
      <c r="NSE31" s="567"/>
      <c r="NSF31" s="567"/>
      <c r="NSG31" s="567"/>
      <c r="NSH31" s="567"/>
      <c r="NSI31" s="567"/>
      <c r="NSJ31" s="567"/>
      <c r="NSK31" s="567"/>
      <c r="NSL31" s="567"/>
      <c r="NSM31" s="567"/>
      <c r="NSN31" s="567"/>
      <c r="NSO31" s="567"/>
      <c r="NSP31" s="567"/>
      <c r="NSQ31" s="567"/>
      <c r="NSR31" s="567"/>
      <c r="NSS31" s="567"/>
      <c r="NST31" s="567"/>
      <c r="NSU31" s="567"/>
      <c r="NSV31" s="567"/>
      <c r="NSW31" s="567"/>
      <c r="NSX31" s="567"/>
      <c r="NSY31" s="567"/>
      <c r="NSZ31" s="567"/>
      <c r="NTA31" s="567"/>
      <c r="NTB31" s="567"/>
      <c r="NTC31" s="567"/>
      <c r="NTD31" s="567"/>
      <c r="NTE31" s="567"/>
      <c r="NTF31" s="567"/>
      <c r="NTG31" s="567"/>
      <c r="NTH31" s="567"/>
      <c r="NTI31" s="567"/>
      <c r="NTJ31" s="567"/>
      <c r="NTK31" s="567"/>
      <c r="NTL31" s="567"/>
      <c r="NTM31" s="567"/>
      <c r="NTN31" s="567"/>
      <c r="NTO31" s="567"/>
      <c r="NTP31" s="567"/>
      <c r="NTQ31" s="567"/>
      <c r="NTR31" s="567"/>
      <c r="NTS31" s="567"/>
      <c r="NTT31" s="567"/>
      <c r="NTU31" s="567"/>
      <c r="NTV31" s="567"/>
      <c r="NTW31" s="567"/>
      <c r="NTX31" s="567"/>
      <c r="NTY31" s="567"/>
      <c r="NTZ31" s="567"/>
      <c r="NUA31" s="567"/>
      <c r="NUB31" s="567"/>
      <c r="NUC31" s="567"/>
      <c r="NUD31" s="567"/>
      <c r="NUE31" s="567"/>
      <c r="NUF31" s="567"/>
      <c r="NUG31" s="567"/>
      <c r="NUH31" s="567"/>
      <c r="NUI31" s="567"/>
      <c r="NUJ31" s="567"/>
      <c r="NUK31" s="567"/>
      <c r="NUL31" s="567"/>
      <c r="NUM31" s="567"/>
      <c r="NUN31" s="567"/>
      <c r="NUO31" s="567"/>
      <c r="NUP31" s="567"/>
      <c r="NUQ31" s="567"/>
      <c r="NUR31" s="567"/>
      <c r="NUS31" s="567"/>
      <c r="NUT31" s="567"/>
      <c r="NUU31" s="567"/>
      <c r="NUV31" s="567"/>
      <c r="NUW31" s="567"/>
      <c r="NUX31" s="567"/>
      <c r="NUY31" s="567"/>
      <c r="NUZ31" s="567"/>
      <c r="NVA31" s="567"/>
      <c r="NVB31" s="567"/>
      <c r="NVC31" s="567"/>
      <c r="NVD31" s="567"/>
      <c r="NVE31" s="567"/>
      <c r="NVF31" s="567"/>
      <c r="NVG31" s="567"/>
      <c r="NVH31" s="567"/>
      <c r="NVI31" s="567"/>
      <c r="NVJ31" s="567"/>
      <c r="NVK31" s="567"/>
      <c r="NVL31" s="567"/>
      <c r="NVM31" s="567"/>
      <c r="NVN31" s="567"/>
      <c r="NVO31" s="567"/>
      <c r="NVP31" s="567"/>
      <c r="NVQ31" s="567"/>
      <c r="NVR31" s="567"/>
      <c r="NVS31" s="567"/>
      <c r="NVT31" s="567"/>
      <c r="NVU31" s="567"/>
      <c r="NVV31" s="567"/>
      <c r="NVW31" s="567"/>
      <c r="NVX31" s="567"/>
      <c r="NVY31" s="567"/>
      <c r="NVZ31" s="567"/>
      <c r="NWA31" s="567"/>
      <c r="NWB31" s="567"/>
      <c r="NWC31" s="567"/>
      <c r="NWD31" s="567"/>
      <c r="NWE31" s="567"/>
      <c r="NWF31" s="567"/>
      <c r="NWG31" s="567"/>
      <c r="NWH31" s="567"/>
      <c r="NWI31" s="567"/>
      <c r="NWJ31" s="567"/>
      <c r="NWK31" s="567"/>
      <c r="NWL31" s="567"/>
      <c r="NWM31" s="567"/>
      <c r="NWN31" s="567"/>
      <c r="NWO31" s="567"/>
      <c r="NWP31" s="567"/>
      <c r="NWQ31" s="567"/>
      <c r="NWR31" s="567"/>
      <c r="NWS31" s="567"/>
      <c r="NWT31" s="567"/>
      <c r="NWU31" s="567"/>
      <c r="NWV31" s="567"/>
      <c r="NWW31" s="567"/>
      <c r="NWX31" s="567"/>
      <c r="NWY31" s="567"/>
      <c r="NWZ31" s="567"/>
      <c r="NXA31" s="567"/>
      <c r="NXB31" s="567"/>
      <c r="NXC31" s="567"/>
      <c r="NXD31" s="567"/>
      <c r="NXE31" s="567"/>
      <c r="NXF31" s="567"/>
      <c r="NXG31" s="567"/>
      <c r="NXH31" s="567"/>
      <c r="NXI31" s="567"/>
      <c r="NXJ31" s="567"/>
      <c r="NXK31" s="567"/>
      <c r="NXL31" s="567"/>
      <c r="NXM31" s="567"/>
      <c r="NXN31" s="567"/>
      <c r="NXO31" s="567"/>
      <c r="NXP31" s="567"/>
      <c r="NXQ31" s="567"/>
      <c r="NXR31" s="567"/>
      <c r="NXS31" s="567"/>
      <c r="NXT31" s="567"/>
      <c r="NXU31" s="567"/>
      <c r="NXV31" s="567"/>
      <c r="NXW31" s="567"/>
      <c r="NXX31" s="567"/>
      <c r="NXY31" s="567"/>
      <c r="NXZ31" s="567"/>
      <c r="NYA31" s="567"/>
      <c r="NYB31" s="567"/>
      <c r="NYC31" s="567"/>
      <c r="NYD31" s="567"/>
      <c r="NYE31" s="567"/>
      <c r="NYF31" s="567"/>
      <c r="NYG31" s="567"/>
      <c r="NYH31" s="567"/>
      <c r="NYI31" s="567"/>
      <c r="NYJ31" s="567"/>
      <c r="NYK31" s="567"/>
      <c r="NYL31" s="567"/>
      <c r="NYM31" s="567"/>
      <c r="NYN31" s="567"/>
      <c r="NYO31" s="567"/>
      <c r="NYP31" s="567"/>
      <c r="NYQ31" s="567"/>
      <c r="NYR31" s="567"/>
      <c r="NYS31" s="567"/>
      <c r="NYT31" s="567"/>
      <c r="NYU31" s="567"/>
      <c r="NYV31" s="567"/>
      <c r="NYW31" s="567"/>
      <c r="NYX31" s="567"/>
      <c r="NYY31" s="567"/>
      <c r="NYZ31" s="567"/>
      <c r="NZA31" s="567"/>
      <c r="NZB31" s="567"/>
      <c r="NZC31" s="567"/>
      <c r="NZD31" s="567"/>
      <c r="NZE31" s="567"/>
      <c r="NZF31" s="567"/>
      <c r="NZG31" s="567"/>
      <c r="NZH31" s="567"/>
      <c r="NZI31" s="567"/>
      <c r="NZJ31" s="567"/>
      <c r="NZK31" s="567"/>
      <c r="NZL31" s="567"/>
      <c r="NZM31" s="567"/>
      <c r="NZN31" s="567"/>
      <c r="NZO31" s="567"/>
      <c r="NZP31" s="567"/>
      <c r="NZQ31" s="567"/>
      <c r="NZR31" s="567"/>
      <c r="NZS31" s="567"/>
      <c r="NZT31" s="567"/>
      <c r="NZU31" s="567"/>
      <c r="NZV31" s="567"/>
      <c r="NZW31" s="567"/>
      <c r="NZX31" s="567"/>
      <c r="NZY31" s="567"/>
      <c r="NZZ31" s="567"/>
      <c r="OAA31" s="567"/>
      <c r="OAB31" s="567"/>
      <c r="OAC31" s="567"/>
      <c r="OAD31" s="567"/>
      <c r="OAE31" s="567"/>
      <c r="OAF31" s="567"/>
      <c r="OAG31" s="567"/>
      <c r="OAH31" s="567"/>
      <c r="OAI31" s="567"/>
      <c r="OAJ31" s="567"/>
      <c r="OAK31" s="567"/>
      <c r="OAL31" s="567"/>
      <c r="OAM31" s="567"/>
      <c r="OAN31" s="567"/>
      <c r="OAO31" s="567"/>
      <c r="OAP31" s="567"/>
      <c r="OAQ31" s="567"/>
      <c r="OAR31" s="567"/>
      <c r="OAS31" s="567"/>
      <c r="OAT31" s="567"/>
      <c r="OAU31" s="567"/>
      <c r="OAV31" s="567"/>
      <c r="OAW31" s="567"/>
      <c r="OAX31" s="567"/>
      <c r="OAY31" s="567"/>
      <c r="OAZ31" s="567"/>
      <c r="OBA31" s="567"/>
      <c r="OBB31" s="567"/>
      <c r="OBC31" s="567"/>
      <c r="OBD31" s="567"/>
      <c r="OBE31" s="567"/>
      <c r="OBF31" s="567"/>
      <c r="OBG31" s="567"/>
      <c r="OBH31" s="567"/>
      <c r="OBI31" s="567"/>
      <c r="OBJ31" s="567"/>
      <c r="OBK31" s="567"/>
      <c r="OBL31" s="567"/>
      <c r="OBM31" s="567"/>
      <c r="OBN31" s="567"/>
      <c r="OBO31" s="567"/>
      <c r="OBP31" s="567"/>
      <c r="OBQ31" s="567"/>
      <c r="OBR31" s="567"/>
      <c r="OBS31" s="567"/>
      <c r="OBT31" s="567"/>
      <c r="OBU31" s="567"/>
      <c r="OBV31" s="567"/>
      <c r="OBW31" s="567"/>
      <c r="OBX31" s="567"/>
      <c r="OBY31" s="567"/>
      <c r="OBZ31" s="567"/>
      <c r="OCA31" s="567"/>
      <c r="OCB31" s="567"/>
      <c r="OCC31" s="567"/>
      <c r="OCD31" s="567"/>
      <c r="OCE31" s="567"/>
      <c r="OCF31" s="567"/>
      <c r="OCG31" s="567"/>
      <c r="OCH31" s="567"/>
      <c r="OCI31" s="567"/>
      <c r="OCJ31" s="567"/>
      <c r="OCK31" s="567"/>
      <c r="OCL31" s="567"/>
      <c r="OCM31" s="567"/>
      <c r="OCN31" s="567"/>
      <c r="OCO31" s="567"/>
      <c r="OCP31" s="567"/>
      <c r="OCQ31" s="567"/>
      <c r="OCR31" s="567"/>
      <c r="OCS31" s="567"/>
      <c r="OCT31" s="567"/>
      <c r="OCU31" s="567"/>
      <c r="OCV31" s="567"/>
      <c r="OCW31" s="567"/>
      <c r="OCX31" s="567"/>
      <c r="OCY31" s="567"/>
      <c r="OCZ31" s="567"/>
      <c r="ODA31" s="567"/>
      <c r="ODB31" s="567"/>
      <c r="ODC31" s="567"/>
      <c r="ODD31" s="567"/>
      <c r="ODE31" s="567"/>
      <c r="ODF31" s="567"/>
      <c r="ODG31" s="567"/>
      <c r="ODH31" s="567"/>
      <c r="ODI31" s="567"/>
      <c r="ODJ31" s="567"/>
      <c r="ODK31" s="567"/>
      <c r="ODL31" s="567"/>
      <c r="ODM31" s="567"/>
      <c r="ODN31" s="567"/>
      <c r="ODO31" s="567"/>
      <c r="ODP31" s="567"/>
      <c r="ODQ31" s="567"/>
      <c r="ODR31" s="567"/>
      <c r="ODS31" s="567"/>
      <c r="ODT31" s="567"/>
      <c r="ODU31" s="567"/>
      <c r="ODV31" s="567"/>
      <c r="ODW31" s="567"/>
      <c r="ODX31" s="567"/>
      <c r="ODY31" s="567"/>
      <c r="ODZ31" s="567"/>
      <c r="OEA31" s="567"/>
      <c r="OEB31" s="567"/>
      <c r="OEC31" s="567"/>
      <c r="OED31" s="567"/>
      <c r="OEE31" s="567"/>
      <c r="OEF31" s="567"/>
      <c r="OEG31" s="567"/>
      <c r="OEH31" s="567"/>
      <c r="OEI31" s="567"/>
      <c r="OEJ31" s="567"/>
      <c r="OEK31" s="567"/>
      <c r="OEL31" s="567"/>
      <c r="OEM31" s="567"/>
      <c r="OEN31" s="567"/>
      <c r="OEO31" s="567"/>
      <c r="OEP31" s="567"/>
      <c r="OEQ31" s="567"/>
      <c r="OER31" s="567"/>
      <c r="OES31" s="567"/>
      <c r="OET31" s="567"/>
      <c r="OEU31" s="567"/>
      <c r="OEV31" s="567"/>
      <c r="OEW31" s="567"/>
      <c r="OEX31" s="567"/>
      <c r="OEY31" s="567"/>
      <c r="OEZ31" s="567"/>
      <c r="OFA31" s="567"/>
      <c r="OFB31" s="567"/>
      <c r="OFC31" s="567"/>
      <c r="OFD31" s="567"/>
      <c r="OFE31" s="567"/>
      <c r="OFF31" s="567"/>
      <c r="OFG31" s="567"/>
      <c r="OFH31" s="567"/>
      <c r="OFI31" s="567"/>
      <c r="OFJ31" s="567"/>
      <c r="OFK31" s="567"/>
      <c r="OFL31" s="567"/>
      <c r="OFM31" s="567"/>
      <c r="OFN31" s="567"/>
      <c r="OFO31" s="567"/>
      <c r="OFP31" s="567"/>
      <c r="OFQ31" s="567"/>
      <c r="OFR31" s="567"/>
      <c r="OFS31" s="567"/>
      <c r="OFT31" s="567"/>
      <c r="OFU31" s="567"/>
      <c r="OFV31" s="567"/>
      <c r="OFW31" s="567"/>
      <c r="OFX31" s="567"/>
      <c r="OFY31" s="567"/>
      <c r="OFZ31" s="567"/>
      <c r="OGA31" s="567"/>
      <c r="OGB31" s="567"/>
      <c r="OGC31" s="567"/>
      <c r="OGD31" s="567"/>
      <c r="OGE31" s="567"/>
      <c r="OGF31" s="567"/>
      <c r="OGG31" s="567"/>
      <c r="OGH31" s="567"/>
      <c r="OGI31" s="567"/>
      <c r="OGJ31" s="567"/>
      <c r="OGK31" s="567"/>
      <c r="OGL31" s="567"/>
      <c r="OGM31" s="567"/>
      <c r="OGN31" s="567"/>
      <c r="OGO31" s="567"/>
      <c r="OGP31" s="567"/>
      <c r="OGQ31" s="567"/>
      <c r="OGR31" s="567"/>
      <c r="OGS31" s="567"/>
      <c r="OGT31" s="567"/>
      <c r="OGU31" s="567"/>
      <c r="OGV31" s="567"/>
      <c r="OGW31" s="567"/>
      <c r="OGX31" s="567"/>
      <c r="OGY31" s="567"/>
      <c r="OGZ31" s="567"/>
      <c r="OHA31" s="567"/>
      <c r="OHB31" s="567"/>
      <c r="OHC31" s="567"/>
      <c r="OHD31" s="567"/>
      <c r="OHE31" s="567"/>
      <c r="OHF31" s="567"/>
      <c r="OHG31" s="567"/>
      <c r="OHH31" s="567"/>
      <c r="OHI31" s="567"/>
      <c r="OHJ31" s="567"/>
      <c r="OHK31" s="567"/>
      <c r="OHL31" s="567"/>
      <c r="OHM31" s="567"/>
      <c r="OHN31" s="567"/>
      <c r="OHO31" s="567"/>
      <c r="OHP31" s="567"/>
      <c r="OHQ31" s="567"/>
      <c r="OHR31" s="567"/>
      <c r="OHS31" s="567"/>
      <c r="OHT31" s="567"/>
      <c r="OHU31" s="567"/>
      <c r="OHV31" s="567"/>
      <c r="OHW31" s="567"/>
      <c r="OHX31" s="567"/>
      <c r="OHY31" s="567"/>
      <c r="OHZ31" s="567"/>
      <c r="OIA31" s="567"/>
      <c r="OIB31" s="567"/>
      <c r="OIC31" s="567"/>
      <c r="OID31" s="567"/>
      <c r="OIE31" s="567"/>
      <c r="OIF31" s="567"/>
      <c r="OIG31" s="567"/>
      <c r="OIH31" s="567"/>
      <c r="OII31" s="567"/>
      <c r="OIJ31" s="567"/>
      <c r="OIK31" s="567"/>
      <c r="OIL31" s="567"/>
      <c r="OIM31" s="567"/>
      <c r="OIN31" s="567"/>
      <c r="OIO31" s="567"/>
      <c r="OIP31" s="567"/>
      <c r="OIQ31" s="567"/>
      <c r="OIR31" s="567"/>
      <c r="OIS31" s="567"/>
      <c r="OIT31" s="567"/>
      <c r="OIU31" s="567"/>
      <c r="OIV31" s="567"/>
      <c r="OIW31" s="567"/>
      <c r="OIX31" s="567"/>
      <c r="OIY31" s="567"/>
      <c r="OIZ31" s="567"/>
      <c r="OJA31" s="567"/>
      <c r="OJB31" s="567"/>
      <c r="OJC31" s="567"/>
      <c r="OJD31" s="567"/>
      <c r="OJE31" s="567"/>
      <c r="OJF31" s="567"/>
      <c r="OJG31" s="567"/>
      <c r="OJH31" s="567"/>
      <c r="OJI31" s="567"/>
      <c r="OJJ31" s="567"/>
      <c r="OJK31" s="567"/>
      <c r="OJL31" s="567"/>
      <c r="OJM31" s="567"/>
      <c r="OJN31" s="567"/>
      <c r="OJO31" s="567"/>
      <c r="OJP31" s="567"/>
      <c r="OJQ31" s="567"/>
      <c r="OJR31" s="567"/>
      <c r="OJS31" s="567"/>
      <c r="OJT31" s="567"/>
      <c r="OJU31" s="567"/>
      <c r="OJV31" s="567"/>
      <c r="OJW31" s="567"/>
      <c r="OJX31" s="567"/>
      <c r="OJY31" s="567"/>
      <c r="OJZ31" s="567"/>
      <c r="OKA31" s="567"/>
      <c r="OKB31" s="567"/>
      <c r="OKC31" s="567"/>
      <c r="OKD31" s="567"/>
      <c r="OKE31" s="567"/>
      <c r="OKF31" s="567"/>
      <c r="OKG31" s="567"/>
      <c r="OKH31" s="567"/>
      <c r="OKI31" s="567"/>
      <c r="OKJ31" s="567"/>
      <c r="OKK31" s="567"/>
      <c r="OKL31" s="567"/>
      <c r="OKM31" s="567"/>
      <c r="OKN31" s="567"/>
      <c r="OKO31" s="567"/>
      <c r="OKP31" s="567"/>
      <c r="OKQ31" s="567"/>
      <c r="OKR31" s="567"/>
      <c r="OKS31" s="567"/>
      <c r="OKT31" s="567"/>
      <c r="OKU31" s="567"/>
      <c r="OKV31" s="567"/>
      <c r="OKW31" s="567"/>
      <c r="OKX31" s="567"/>
      <c r="OKY31" s="567"/>
      <c r="OKZ31" s="567"/>
      <c r="OLA31" s="567"/>
      <c r="OLB31" s="567"/>
      <c r="OLC31" s="567"/>
      <c r="OLD31" s="567"/>
      <c r="OLE31" s="567"/>
      <c r="OLF31" s="567"/>
      <c r="OLG31" s="567"/>
      <c r="OLH31" s="567"/>
      <c r="OLI31" s="567"/>
      <c r="OLJ31" s="567"/>
      <c r="OLK31" s="567"/>
      <c r="OLL31" s="567"/>
      <c r="OLM31" s="567"/>
      <c r="OLN31" s="567"/>
      <c r="OLO31" s="567"/>
      <c r="OLP31" s="567"/>
      <c r="OLQ31" s="567"/>
      <c r="OLR31" s="567"/>
      <c r="OLS31" s="567"/>
      <c r="OLT31" s="567"/>
      <c r="OLU31" s="567"/>
      <c r="OLV31" s="567"/>
      <c r="OLW31" s="567"/>
      <c r="OLX31" s="567"/>
      <c r="OLY31" s="567"/>
      <c r="OLZ31" s="567"/>
      <c r="OMA31" s="567"/>
      <c r="OMB31" s="567"/>
      <c r="OMC31" s="567"/>
      <c r="OMD31" s="567"/>
      <c r="OME31" s="567"/>
      <c r="OMF31" s="567"/>
      <c r="OMG31" s="567"/>
      <c r="OMH31" s="567"/>
      <c r="OMI31" s="567"/>
      <c r="OMJ31" s="567"/>
      <c r="OMK31" s="567"/>
      <c r="OML31" s="567"/>
      <c r="OMM31" s="567"/>
      <c r="OMN31" s="567"/>
      <c r="OMO31" s="567"/>
      <c r="OMP31" s="567"/>
      <c r="OMQ31" s="567"/>
      <c r="OMR31" s="567"/>
      <c r="OMS31" s="567"/>
      <c r="OMT31" s="567"/>
      <c r="OMU31" s="567"/>
      <c r="OMV31" s="567"/>
      <c r="OMW31" s="567"/>
      <c r="OMX31" s="567"/>
      <c r="OMY31" s="567"/>
      <c r="OMZ31" s="567"/>
      <c r="ONA31" s="567"/>
      <c r="ONB31" s="567"/>
      <c r="ONC31" s="567"/>
      <c r="OND31" s="567"/>
      <c r="ONE31" s="567"/>
      <c r="ONF31" s="567"/>
      <c r="ONG31" s="567"/>
      <c r="ONH31" s="567"/>
      <c r="ONI31" s="567"/>
      <c r="ONJ31" s="567"/>
      <c r="ONK31" s="567"/>
      <c r="ONL31" s="567"/>
      <c r="ONM31" s="567"/>
      <c r="ONN31" s="567"/>
      <c r="ONO31" s="567"/>
      <c r="ONP31" s="567"/>
      <c r="ONQ31" s="567"/>
      <c r="ONR31" s="567"/>
      <c r="ONS31" s="567"/>
      <c r="ONT31" s="567"/>
      <c r="ONU31" s="567"/>
      <c r="ONV31" s="567"/>
      <c r="ONW31" s="567"/>
      <c r="ONX31" s="567"/>
      <c r="ONY31" s="567"/>
      <c r="ONZ31" s="567"/>
      <c r="OOA31" s="567"/>
      <c r="OOB31" s="567"/>
      <c r="OOC31" s="567"/>
      <c r="OOD31" s="567"/>
      <c r="OOE31" s="567"/>
      <c r="OOF31" s="567"/>
      <c r="OOG31" s="567"/>
      <c r="OOH31" s="567"/>
      <c r="OOI31" s="567"/>
      <c r="OOJ31" s="567"/>
      <c r="OOK31" s="567"/>
      <c r="OOL31" s="567"/>
      <c r="OOM31" s="567"/>
      <c r="OON31" s="567"/>
      <c r="OOO31" s="567"/>
      <c r="OOP31" s="567"/>
      <c r="OOQ31" s="567"/>
      <c r="OOR31" s="567"/>
      <c r="OOS31" s="567"/>
      <c r="OOT31" s="567"/>
      <c r="OOU31" s="567"/>
      <c r="OOV31" s="567"/>
      <c r="OOW31" s="567"/>
      <c r="OOX31" s="567"/>
      <c r="OOY31" s="567"/>
      <c r="OOZ31" s="567"/>
      <c r="OPA31" s="567"/>
      <c r="OPB31" s="567"/>
      <c r="OPC31" s="567"/>
      <c r="OPD31" s="567"/>
      <c r="OPE31" s="567"/>
      <c r="OPF31" s="567"/>
      <c r="OPG31" s="567"/>
      <c r="OPH31" s="567"/>
      <c r="OPI31" s="567"/>
      <c r="OPJ31" s="567"/>
      <c r="OPK31" s="567"/>
      <c r="OPL31" s="567"/>
      <c r="OPM31" s="567"/>
      <c r="OPN31" s="567"/>
      <c r="OPO31" s="567"/>
      <c r="OPP31" s="567"/>
      <c r="OPQ31" s="567"/>
      <c r="OPR31" s="567"/>
      <c r="OPS31" s="567"/>
      <c r="OPT31" s="567"/>
      <c r="OPU31" s="567"/>
      <c r="OPV31" s="567"/>
      <c r="OPW31" s="567"/>
      <c r="OPX31" s="567"/>
      <c r="OPY31" s="567"/>
      <c r="OPZ31" s="567"/>
      <c r="OQA31" s="567"/>
      <c r="OQB31" s="567"/>
      <c r="OQC31" s="567"/>
      <c r="OQD31" s="567"/>
      <c r="OQE31" s="567"/>
      <c r="OQF31" s="567"/>
      <c r="OQG31" s="567"/>
      <c r="OQH31" s="567"/>
      <c r="OQI31" s="567"/>
      <c r="OQJ31" s="567"/>
      <c r="OQK31" s="567"/>
      <c r="OQL31" s="567"/>
      <c r="OQM31" s="567"/>
      <c r="OQN31" s="567"/>
      <c r="OQO31" s="567"/>
      <c r="OQP31" s="567"/>
      <c r="OQQ31" s="567"/>
      <c r="OQR31" s="567"/>
      <c r="OQS31" s="567"/>
      <c r="OQT31" s="567"/>
      <c r="OQU31" s="567"/>
      <c r="OQV31" s="567"/>
      <c r="OQW31" s="567"/>
      <c r="OQX31" s="567"/>
      <c r="OQY31" s="567"/>
      <c r="OQZ31" s="567"/>
      <c r="ORA31" s="567"/>
      <c r="ORB31" s="567"/>
      <c r="ORC31" s="567"/>
      <c r="ORD31" s="567"/>
      <c r="ORE31" s="567"/>
      <c r="ORF31" s="567"/>
      <c r="ORG31" s="567"/>
      <c r="ORH31" s="567"/>
      <c r="ORI31" s="567"/>
      <c r="ORJ31" s="567"/>
      <c r="ORK31" s="567"/>
      <c r="ORL31" s="567"/>
      <c r="ORM31" s="567"/>
      <c r="ORN31" s="567"/>
      <c r="ORO31" s="567"/>
      <c r="ORP31" s="567"/>
      <c r="ORQ31" s="567"/>
      <c r="ORR31" s="567"/>
      <c r="ORS31" s="567"/>
      <c r="ORT31" s="567"/>
      <c r="ORU31" s="567"/>
      <c r="ORV31" s="567"/>
      <c r="ORW31" s="567"/>
      <c r="ORX31" s="567"/>
      <c r="ORY31" s="567"/>
      <c r="ORZ31" s="567"/>
      <c r="OSA31" s="567"/>
      <c r="OSB31" s="567"/>
      <c r="OSC31" s="567"/>
      <c r="OSD31" s="567"/>
      <c r="OSE31" s="567"/>
      <c r="OSF31" s="567"/>
      <c r="OSG31" s="567"/>
      <c r="OSH31" s="567"/>
      <c r="OSI31" s="567"/>
      <c r="OSJ31" s="567"/>
      <c r="OSK31" s="567"/>
      <c r="OSL31" s="567"/>
      <c r="OSM31" s="567"/>
      <c r="OSN31" s="567"/>
      <c r="OSO31" s="567"/>
      <c r="OSP31" s="567"/>
      <c r="OSQ31" s="567"/>
      <c r="OSR31" s="567"/>
      <c r="OSS31" s="567"/>
      <c r="OST31" s="567"/>
      <c r="OSU31" s="567"/>
      <c r="OSV31" s="567"/>
      <c r="OSW31" s="567"/>
      <c r="OSX31" s="567"/>
      <c r="OSY31" s="567"/>
      <c r="OSZ31" s="567"/>
      <c r="OTA31" s="567"/>
      <c r="OTB31" s="567"/>
      <c r="OTC31" s="567"/>
      <c r="OTD31" s="567"/>
      <c r="OTE31" s="567"/>
      <c r="OTF31" s="567"/>
      <c r="OTG31" s="567"/>
      <c r="OTH31" s="567"/>
      <c r="OTI31" s="567"/>
      <c r="OTJ31" s="567"/>
      <c r="OTK31" s="567"/>
      <c r="OTL31" s="567"/>
      <c r="OTM31" s="567"/>
      <c r="OTN31" s="567"/>
      <c r="OTO31" s="567"/>
      <c r="OTP31" s="567"/>
      <c r="OTQ31" s="567"/>
      <c r="OTR31" s="567"/>
      <c r="OTS31" s="567"/>
      <c r="OTT31" s="567"/>
      <c r="OTU31" s="567"/>
      <c r="OTV31" s="567"/>
      <c r="OTW31" s="567"/>
      <c r="OTX31" s="567"/>
      <c r="OTY31" s="567"/>
      <c r="OTZ31" s="567"/>
      <c r="OUA31" s="567"/>
      <c r="OUB31" s="567"/>
      <c r="OUC31" s="567"/>
      <c r="OUD31" s="567"/>
      <c r="OUE31" s="567"/>
      <c r="OUF31" s="567"/>
      <c r="OUG31" s="567"/>
      <c r="OUH31" s="567"/>
      <c r="OUI31" s="567"/>
      <c r="OUJ31" s="567"/>
      <c r="OUK31" s="567"/>
      <c r="OUL31" s="567"/>
      <c r="OUM31" s="567"/>
      <c r="OUN31" s="567"/>
      <c r="OUO31" s="567"/>
      <c r="OUP31" s="567"/>
      <c r="OUQ31" s="567"/>
      <c r="OUR31" s="567"/>
      <c r="OUS31" s="567"/>
      <c r="OUT31" s="567"/>
      <c r="OUU31" s="567"/>
      <c r="OUV31" s="567"/>
      <c r="OUW31" s="567"/>
      <c r="OUX31" s="567"/>
      <c r="OUY31" s="567"/>
      <c r="OUZ31" s="567"/>
      <c r="OVA31" s="567"/>
      <c r="OVB31" s="567"/>
      <c r="OVC31" s="567"/>
      <c r="OVD31" s="567"/>
      <c r="OVE31" s="567"/>
      <c r="OVF31" s="567"/>
      <c r="OVG31" s="567"/>
      <c r="OVH31" s="567"/>
      <c r="OVI31" s="567"/>
      <c r="OVJ31" s="567"/>
      <c r="OVK31" s="567"/>
      <c r="OVL31" s="567"/>
      <c r="OVM31" s="567"/>
      <c r="OVN31" s="567"/>
      <c r="OVO31" s="567"/>
      <c r="OVP31" s="567"/>
      <c r="OVQ31" s="567"/>
      <c r="OVR31" s="567"/>
      <c r="OVS31" s="567"/>
      <c r="OVT31" s="567"/>
      <c r="OVU31" s="567"/>
      <c r="OVV31" s="567"/>
      <c r="OVW31" s="567"/>
      <c r="OVX31" s="567"/>
      <c r="OVY31" s="567"/>
      <c r="OVZ31" s="567"/>
      <c r="OWA31" s="567"/>
      <c r="OWB31" s="567"/>
      <c r="OWC31" s="567"/>
      <c r="OWD31" s="567"/>
      <c r="OWE31" s="567"/>
      <c r="OWF31" s="567"/>
      <c r="OWG31" s="567"/>
      <c r="OWH31" s="567"/>
      <c r="OWI31" s="567"/>
      <c r="OWJ31" s="567"/>
      <c r="OWK31" s="567"/>
      <c r="OWL31" s="567"/>
      <c r="OWM31" s="567"/>
      <c r="OWN31" s="567"/>
      <c r="OWO31" s="567"/>
      <c r="OWP31" s="567"/>
      <c r="OWQ31" s="567"/>
      <c r="OWR31" s="567"/>
      <c r="OWS31" s="567"/>
      <c r="OWT31" s="567"/>
      <c r="OWU31" s="567"/>
      <c r="OWV31" s="567"/>
      <c r="OWW31" s="567"/>
      <c r="OWX31" s="567"/>
      <c r="OWY31" s="567"/>
      <c r="OWZ31" s="567"/>
      <c r="OXA31" s="567"/>
      <c r="OXB31" s="567"/>
      <c r="OXC31" s="567"/>
      <c r="OXD31" s="567"/>
      <c r="OXE31" s="567"/>
      <c r="OXF31" s="567"/>
      <c r="OXG31" s="567"/>
      <c r="OXH31" s="567"/>
      <c r="OXI31" s="567"/>
      <c r="OXJ31" s="567"/>
      <c r="OXK31" s="567"/>
      <c r="OXL31" s="567"/>
      <c r="OXM31" s="567"/>
      <c r="OXN31" s="567"/>
      <c r="OXO31" s="567"/>
      <c r="OXP31" s="567"/>
      <c r="OXQ31" s="567"/>
      <c r="OXR31" s="567"/>
      <c r="OXS31" s="567"/>
      <c r="OXT31" s="567"/>
      <c r="OXU31" s="567"/>
      <c r="OXV31" s="567"/>
      <c r="OXW31" s="567"/>
      <c r="OXX31" s="567"/>
      <c r="OXY31" s="567"/>
      <c r="OXZ31" s="567"/>
      <c r="OYA31" s="567"/>
      <c r="OYB31" s="567"/>
      <c r="OYC31" s="567"/>
      <c r="OYD31" s="567"/>
      <c r="OYE31" s="567"/>
      <c r="OYF31" s="567"/>
      <c r="OYG31" s="567"/>
      <c r="OYH31" s="567"/>
      <c r="OYI31" s="567"/>
      <c r="OYJ31" s="567"/>
      <c r="OYK31" s="567"/>
      <c r="OYL31" s="567"/>
      <c r="OYM31" s="567"/>
      <c r="OYN31" s="567"/>
      <c r="OYO31" s="567"/>
      <c r="OYP31" s="567"/>
      <c r="OYQ31" s="567"/>
      <c r="OYR31" s="567"/>
      <c r="OYS31" s="567"/>
      <c r="OYT31" s="567"/>
      <c r="OYU31" s="567"/>
      <c r="OYV31" s="567"/>
      <c r="OYW31" s="567"/>
      <c r="OYX31" s="567"/>
      <c r="OYY31" s="567"/>
      <c r="OYZ31" s="567"/>
      <c r="OZA31" s="567"/>
      <c r="OZB31" s="567"/>
      <c r="OZC31" s="567"/>
      <c r="OZD31" s="567"/>
      <c r="OZE31" s="567"/>
      <c r="OZF31" s="567"/>
      <c r="OZG31" s="567"/>
      <c r="OZH31" s="567"/>
      <c r="OZI31" s="567"/>
      <c r="OZJ31" s="567"/>
      <c r="OZK31" s="567"/>
      <c r="OZL31" s="567"/>
      <c r="OZM31" s="567"/>
      <c r="OZN31" s="567"/>
      <c r="OZO31" s="567"/>
      <c r="OZP31" s="567"/>
      <c r="OZQ31" s="567"/>
      <c r="OZR31" s="567"/>
      <c r="OZS31" s="567"/>
      <c r="OZT31" s="567"/>
      <c r="OZU31" s="567"/>
      <c r="OZV31" s="567"/>
      <c r="OZW31" s="567"/>
      <c r="OZX31" s="567"/>
      <c r="OZY31" s="567"/>
      <c r="OZZ31" s="567"/>
      <c r="PAA31" s="567"/>
      <c r="PAB31" s="567"/>
      <c r="PAC31" s="567"/>
      <c r="PAD31" s="567"/>
      <c r="PAE31" s="567"/>
      <c r="PAF31" s="567"/>
      <c r="PAG31" s="567"/>
      <c r="PAH31" s="567"/>
      <c r="PAI31" s="567"/>
      <c r="PAJ31" s="567"/>
      <c r="PAK31" s="567"/>
      <c r="PAL31" s="567"/>
      <c r="PAM31" s="567"/>
      <c r="PAN31" s="567"/>
      <c r="PAO31" s="567"/>
      <c r="PAP31" s="567"/>
      <c r="PAQ31" s="567"/>
      <c r="PAR31" s="567"/>
      <c r="PAS31" s="567"/>
      <c r="PAT31" s="567"/>
      <c r="PAU31" s="567"/>
      <c r="PAV31" s="567"/>
      <c r="PAW31" s="567"/>
      <c r="PAX31" s="567"/>
      <c r="PAY31" s="567"/>
      <c r="PAZ31" s="567"/>
      <c r="PBA31" s="567"/>
      <c r="PBB31" s="567"/>
      <c r="PBC31" s="567"/>
      <c r="PBD31" s="567"/>
      <c r="PBE31" s="567"/>
      <c r="PBF31" s="567"/>
      <c r="PBG31" s="567"/>
      <c r="PBH31" s="567"/>
      <c r="PBI31" s="567"/>
      <c r="PBJ31" s="567"/>
      <c r="PBK31" s="567"/>
      <c r="PBL31" s="567"/>
      <c r="PBM31" s="567"/>
      <c r="PBN31" s="567"/>
      <c r="PBO31" s="567"/>
      <c r="PBP31" s="567"/>
      <c r="PBQ31" s="567"/>
      <c r="PBR31" s="567"/>
      <c r="PBS31" s="567"/>
      <c r="PBT31" s="567"/>
      <c r="PBU31" s="567"/>
      <c r="PBV31" s="567"/>
      <c r="PBW31" s="567"/>
      <c r="PBX31" s="567"/>
      <c r="PBY31" s="567"/>
      <c r="PBZ31" s="567"/>
      <c r="PCA31" s="567"/>
      <c r="PCB31" s="567"/>
      <c r="PCC31" s="567"/>
      <c r="PCD31" s="567"/>
      <c r="PCE31" s="567"/>
      <c r="PCF31" s="567"/>
      <c r="PCG31" s="567"/>
      <c r="PCH31" s="567"/>
      <c r="PCI31" s="567"/>
      <c r="PCJ31" s="567"/>
      <c r="PCK31" s="567"/>
      <c r="PCL31" s="567"/>
      <c r="PCM31" s="567"/>
      <c r="PCN31" s="567"/>
      <c r="PCO31" s="567"/>
      <c r="PCP31" s="567"/>
      <c r="PCQ31" s="567"/>
      <c r="PCR31" s="567"/>
      <c r="PCS31" s="567"/>
      <c r="PCT31" s="567"/>
      <c r="PCU31" s="567"/>
      <c r="PCV31" s="567"/>
      <c r="PCW31" s="567"/>
      <c r="PCX31" s="567"/>
      <c r="PCY31" s="567"/>
      <c r="PCZ31" s="567"/>
      <c r="PDA31" s="567"/>
      <c r="PDB31" s="567"/>
      <c r="PDC31" s="567"/>
      <c r="PDD31" s="567"/>
      <c r="PDE31" s="567"/>
      <c r="PDF31" s="567"/>
      <c r="PDG31" s="567"/>
      <c r="PDH31" s="567"/>
      <c r="PDI31" s="567"/>
      <c r="PDJ31" s="567"/>
      <c r="PDK31" s="567"/>
      <c r="PDL31" s="567"/>
      <c r="PDM31" s="567"/>
      <c r="PDN31" s="567"/>
      <c r="PDO31" s="567"/>
      <c r="PDP31" s="567"/>
      <c r="PDQ31" s="567"/>
      <c r="PDR31" s="567"/>
      <c r="PDS31" s="567"/>
      <c r="PDT31" s="567"/>
      <c r="PDU31" s="567"/>
      <c r="PDV31" s="567"/>
      <c r="PDW31" s="567"/>
      <c r="PDX31" s="567"/>
      <c r="PDY31" s="567"/>
      <c r="PDZ31" s="567"/>
      <c r="PEA31" s="567"/>
      <c r="PEB31" s="567"/>
      <c r="PEC31" s="567"/>
      <c r="PED31" s="567"/>
      <c r="PEE31" s="567"/>
      <c r="PEF31" s="567"/>
      <c r="PEG31" s="567"/>
      <c r="PEH31" s="567"/>
      <c r="PEI31" s="567"/>
      <c r="PEJ31" s="567"/>
      <c r="PEK31" s="567"/>
      <c r="PEL31" s="567"/>
      <c r="PEM31" s="567"/>
      <c r="PEN31" s="567"/>
      <c r="PEO31" s="567"/>
      <c r="PEP31" s="567"/>
      <c r="PEQ31" s="567"/>
      <c r="PER31" s="567"/>
      <c r="PES31" s="567"/>
      <c r="PET31" s="567"/>
      <c r="PEU31" s="567"/>
      <c r="PEV31" s="567"/>
      <c r="PEW31" s="567"/>
      <c r="PEX31" s="567"/>
      <c r="PEY31" s="567"/>
      <c r="PEZ31" s="567"/>
      <c r="PFA31" s="567"/>
      <c r="PFB31" s="567"/>
      <c r="PFC31" s="567"/>
      <c r="PFD31" s="567"/>
      <c r="PFE31" s="567"/>
      <c r="PFF31" s="567"/>
      <c r="PFG31" s="567"/>
      <c r="PFH31" s="567"/>
      <c r="PFI31" s="567"/>
      <c r="PFJ31" s="567"/>
      <c r="PFK31" s="567"/>
      <c r="PFL31" s="567"/>
      <c r="PFM31" s="567"/>
      <c r="PFN31" s="567"/>
      <c r="PFO31" s="567"/>
      <c r="PFP31" s="567"/>
      <c r="PFQ31" s="567"/>
      <c r="PFR31" s="567"/>
      <c r="PFS31" s="567"/>
      <c r="PFT31" s="567"/>
      <c r="PFU31" s="567"/>
      <c r="PFV31" s="567"/>
      <c r="PFW31" s="567"/>
      <c r="PFX31" s="567"/>
      <c r="PFY31" s="567"/>
      <c r="PFZ31" s="567"/>
      <c r="PGA31" s="567"/>
      <c r="PGB31" s="567"/>
      <c r="PGC31" s="567"/>
      <c r="PGD31" s="567"/>
      <c r="PGE31" s="567"/>
      <c r="PGF31" s="567"/>
      <c r="PGG31" s="567"/>
      <c r="PGH31" s="567"/>
      <c r="PGI31" s="567"/>
      <c r="PGJ31" s="567"/>
      <c r="PGK31" s="567"/>
      <c r="PGL31" s="567"/>
      <c r="PGM31" s="567"/>
      <c r="PGN31" s="567"/>
      <c r="PGO31" s="567"/>
      <c r="PGP31" s="567"/>
      <c r="PGQ31" s="567"/>
      <c r="PGR31" s="567"/>
      <c r="PGS31" s="567"/>
      <c r="PGT31" s="567"/>
      <c r="PGU31" s="567"/>
      <c r="PGV31" s="567"/>
      <c r="PGW31" s="567"/>
      <c r="PGX31" s="567"/>
      <c r="PGY31" s="567"/>
      <c r="PGZ31" s="567"/>
      <c r="PHA31" s="567"/>
      <c r="PHB31" s="567"/>
      <c r="PHC31" s="567"/>
      <c r="PHD31" s="567"/>
      <c r="PHE31" s="567"/>
      <c r="PHF31" s="567"/>
      <c r="PHG31" s="567"/>
      <c r="PHH31" s="567"/>
      <c r="PHI31" s="567"/>
      <c r="PHJ31" s="567"/>
      <c r="PHK31" s="567"/>
      <c r="PHL31" s="567"/>
      <c r="PHM31" s="567"/>
      <c r="PHN31" s="567"/>
      <c r="PHO31" s="567"/>
      <c r="PHP31" s="567"/>
      <c r="PHQ31" s="567"/>
      <c r="PHR31" s="567"/>
      <c r="PHS31" s="567"/>
      <c r="PHT31" s="567"/>
      <c r="PHU31" s="567"/>
      <c r="PHV31" s="567"/>
      <c r="PHW31" s="567"/>
      <c r="PHX31" s="567"/>
      <c r="PHY31" s="567"/>
      <c r="PHZ31" s="567"/>
      <c r="PIA31" s="567"/>
      <c r="PIB31" s="567"/>
      <c r="PIC31" s="567"/>
      <c r="PID31" s="567"/>
      <c r="PIE31" s="567"/>
      <c r="PIF31" s="567"/>
      <c r="PIG31" s="567"/>
      <c r="PIH31" s="567"/>
      <c r="PII31" s="567"/>
      <c r="PIJ31" s="567"/>
      <c r="PIK31" s="567"/>
      <c r="PIL31" s="567"/>
      <c r="PIM31" s="567"/>
      <c r="PIN31" s="567"/>
      <c r="PIO31" s="567"/>
      <c r="PIP31" s="567"/>
      <c r="PIQ31" s="567"/>
      <c r="PIR31" s="567"/>
      <c r="PIS31" s="567"/>
      <c r="PIT31" s="567"/>
      <c r="PIU31" s="567"/>
      <c r="PIV31" s="567"/>
      <c r="PIW31" s="567"/>
      <c r="PIX31" s="567"/>
      <c r="PIY31" s="567"/>
      <c r="PIZ31" s="567"/>
      <c r="PJA31" s="567"/>
      <c r="PJB31" s="567"/>
      <c r="PJC31" s="567"/>
      <c r="PJD31" s="567"/>
      <c r="PJE31" s="567"/>
      <c r="PJF31" s="567"/>
      <c r="PJG31" s="567"/>
      <c r="PJH31" s="567"/>
      <c r="PJI31" s="567"/>
      <c r="PJJ31" s="567"/>
      <c r="PJK31" s="567"/>
      <c r="PJL31" s="567"/>
      <c r="PJM31" s="567"/>
      <c r="PJN31" s="567"/>
      <c r="PJO31" s="567"/>
      <c r="PJP31" s="567"/>
      <c r="PJQ31" s="567"/>
      <c r="PJR31" s="567"/>
      <c r="PJS31" s="567"/>
      <c r="PJT31" s="567"/>
      <c r="PJU31" s="567"/>
      <c r="PJV31" s="567"/>
      <c r="PJW31" s="567"/>
      <c r="PJX31" s="567"/>
      <c r="PJY31" s="567"/>
      <c r="PJZ31" s="567"/>
      <c r="PKA31" s="567"/>
      <c r="PKB31" s="567"/>
      <c r="PKC31" s="567"/>
      <c r="PKD31" s="567"/>
      <c r="PKE31" s="567"/>
      <c r="PKF31" s="567"/>
      <c r="PKG31" s="567"/>
      <c r="PKH31" s="567"/>
      <c r="PKI31" s="567"/>
      <c r="PKJ31" s="567"/>
      <c r="PKK31" s="567"/>
      <c r="PKL31" s="567"/>
      <c r="PKM31" s="567"/>
      <c r="PKN31" s="567"/>
      <c r="PKO31" s="567"/>
      <c r="PKP31" s="567"/>
      <c r="PKQ31" s="567"/>
      <c r="PKR31" s="567"/>
      <c r="PKS31" s="567"/>
      <c r="PKT31" s="567"/>
      <c r="PKU31" s="567"/>
      <c r="PKV31" s="567"/>
      <c r="PKW31" s="567"/>
      <c r="PKX31" s="567"/>
      <c r="PKY31" s="567"/>
      <c r="PKZ31" s="567"/>
      <c r="PLA31" s="567"/>
      <c r="PLB31" s="567"/>
      <c r="PLC31" s="567"/>
      <c r="PLD31" s="567"/>
      <c r="PLE31" s="567"/>
      <c r="PLF31" s="567"/>
      <c r="PLG31" s="567"/>
      <c r="PLH31" s="567"/>
      <c r="PLI31" s="567"/>
      <c r="PLJ31" s="567"/>
      <c r="PLK31" s="567"/>
      <c r="PLL31" s="567"/>
      <c r="PLM31" s="567"/>
      <c r="PLN31" s="567"/>
      <c r="PLO31" s="567"/>
      <c r="PLP31" s="567"/>
      <c r="PLQ31" s="567"/>
      <c r="PLR31" s="567"/>
      <c r="PLS31" s="567"/>
      <c r="PLT31" s="567"/>
      <c r="PLU31" s="567"/>
      <c r="PLV31" s="567"/>
      <c r="PLW31" s="567"/>
      <c r="PLX31" s="567"/>
      <c r="PLY31" s="567"/>
      <c r="PLZ31" s="567"/>
      <c r="PMA31" s="567"/>
      <c r="PMB31" s="567"/>
      <c r="PMC31" s="567"/>
      <c r="PMD31" s="567"/>
      <c r="PME31" s="567"/>
      <c r="PMF31" s="567"/>
      <c r="PMG31" s="567"/>
      <c r="PMH31" s="567"/>
      <c r="PMI31" s="567"/>
      <c r="PMJ31" s="567"/>
      <c r="PMK31" s="567"/>
      <c r="PML31" s="567"/>
      <c r="PMM31" s="567"/>
      <c r="PMN31" s="567"/>
      <c r="PMO31" s="567"/>
      <c r="PMP31" s="567"/>
      <c r="PMQ31" s="567"/>
      <c r="PMR31" s="567"/>
      <c r="PMS31" s="567"/>
      <c r="PMT31" s="567"/>
      <c r="PMU31" s="567"/>
      <c r="PMV31" s="567"/>
      <c r="PMW31" s="567"/>
      <c r="PMX31" s="567"/>
      <c r="PMY31" s="567"/>
      <c r="PMZ31" s="567"/>
      <c r="PNA31" s="567"/>
      <c r="PNB31" s="567"/>
      <c r="PNC31" s="567"/>
      <c r="PND31" s="567"/>
      <c r="PNE31" s="567"/>
      <c r="PNF31" s="567"/>
      <c r="PNG31" s="567"/>
      <c r="PNH31" s="567"/>
      <c r="PNI31" s="567"/>
      <c r="PNJ31" s="567"/>
      <c r="PNK31" s="567"/>
      <c r="PNL31" s="567"/>
      <c r="PNM31" s="567"/>
      <c r="PNN31" s="567"/>
      <c r="PNO31" s="567"/>
      <c r="PNP31" s="567"/>
      <c r="PNQ31" s="567"/>
      <c r="PNR31" s="567"/>
      <c r="PNS31" s="567"/>
      <c r="PNT31" s="567"/>
      <c r="PNU31" s="567"/>
      <c r="PNV31" s="567"/>
      <c r="PNW31" s="567"/>
      <c r="PNX31" s="567"/>
      <c r="PNY31" s="567"/>
      <c r="PNZ31" s="567"/>
      <c r="POA31" s="567"/>
      <c r="POB31" s="567"/>
      <c r="POC31" s="567"/>
      <c r="POD31" s="567"/>
      <c r="POE31" s="567"/>
      <c r="POF31" s="567"/>
      <c r="POG31" s="567"/>
      <c r="POH31" s="567"/>
      <c r="POI31" s="567"/>
      <c r="POJ31" s="567"/>
      <c r="POK31" s="567"/>
      <c r="POL31" s="567"/>
      <c r="POM31" s="567"/>
      <c r="PON31" s="567"/>
      <c r="POO31" s="567"/>
      <c r="POP31" s="567"/>
      <c r="POQ31" s="567"/>
      <c r="POR31" s="567"/>
      <c r="POS31" s="567"/>
      <c r="POT31" s="567"/>
      <c r="POU31" s="567"/>
      <c r="POV31" s="567"/>
      <c r="POW31" s="567"/>
      <c r="POX31" s="567"/>
      <c r="POY31" s="567"/>
      <c r="POZ31" s="567"/>
      <c r="PPA31" s="567"/>
      <c r="PPB31" s="567"/>
      <c r="PPC31" s="567"/>
      <c r="PPD31" s="567"/>
      <c r="PPE31" s="567"/>
      <c r="PPF31" s="567"/>
      <c r="PPG31" s="567"/>
      <c r="PPH31" s="567"/>
      <c r="PPI31" s="567"/>
      <c r="PPJ31" s="567"/>
      <c r="PPK31" s="567"/>
      <c r="PPL31" s="567"/>
      <c r="PPM31" s="567"/>
      <c r="PPN31" s="567"/>
      <c r="PPO31" s="567"/>
      <c r="PPP31" s="567"/>
      <c r="PPQ31" s="567"/>
      <c r="PPR31" s="567"/>
      <c r="PPS31" s="567"/>
      <c r="PPT31" s="567"/>
      <c r="PPU31" s="567"/>
      <c r="PPV31" s="567"/>
      <c r="PPW31" s="567"/>
      <c r="PPX31" s="567"/>
      <c r="PPY31" s="567"/>
      <c r="PPZ31" s="567"/>
      <c r="PQA31" s="567"/>
      <c r="PQB31" s="567"/>
      <c r="PQC31" s="567"/>
      <c r="PQD31" s="567"/>
      <c r="PQE31" s="567"/>
      <c r="PQF31" s="567"/>
      <c r="PQG31" s="567"/>
      <c r="PQH31" s="567"/>
      <c r="PQI31" s="567"/>
      <c r="PQJ31" s="567"/>
      <c r="PQK31" s="567"/>
      <c r="PQL31" s="567"/>
      <c r="PQM31" s="567"/>
      <c r="PQN31" s="567"/>
      <c r="PQO31" s="567"/>
      <c r="PQP31" s="567"/>
      <c r="PQQ31" s="567"/>
      <c r="PQR31" s="567"/>
      <c r="PQS31" s="567"/>
      <c r="PQT31" s="567"/>
      <c r="PQU31" s="567"/>
      <c r="PQV31" s="567"/>
      <c r="PQW31" s="567"/>
      <c r="PQX31" s="567"/>
      <c r="PQY31" s="567"/>
      <c r="PQZ31" s="567"/>
      <c r="PRA31" s="567"/>
      <c r="PRB31" s="567"/>
      <c r="PRC31" s="567"/>
      <c r="PRD31" s="567"/>
      <c r="PRE31" s="567"/>
      <c r="PRF31" s="567"/>
      <c r="PRG31" s="567"/>
      <c r="PRH31" s="567"/>
      <c r="PRI31" s="567"/>
      <c r="PRJ31" s="567"/>
      <c r="PRK31" s="567"/>
      <c r="PRL31" s="567"/>
      <c r="PRM31" s="567"/>
      <c r="PRN31" s="567"/>
      <c r="PRO31" s="567"/>
      <c r="PRP31" s="567"/>
      <c r="PRQ31" s="567"/>
      <c r="PRR31" s="567"/>
      <c r="PRS31" s="567"/>
      <c r="PRT31" s="567"/>
      <c r="PRU31" s="567"/>
      <c r="PRV31" s="567"/>
      <c r="PRW31" s="567"/>
      <c r="PRX31" s="567"/>
      <c r="PRY31" s="567"/>
      <c r="PRZ31" s="567"/>
      <c r="PSA31" s="567"/>
      <c r="PSB31" s="567"/>
      <c r="PSC31" s="567"/>
      <c r="PSD31" s="567"/>
      <c r="PSE31" s="567"/>
      <c r="PSF31" s="567"/>
      <c r="PSG31" s="567"/>
      <c r="PSH31" s="567"/>
      <c r="PSI31" s="567"/>
      <c r="PSJ31" s="567"/>
      <c r="PSK31" s="567"/>
      <c r="PSL31" s="567"/>
      <c r="PSM31" s="567"/>
      <c r="PSN31" s="567"/>
      <c r="PSO31" s="567"/>
      <c r="PSP31" s="567"/>
      <c r="PSQ31" s="567"/>
      <c r="PSR31" s="567"/>
      <c r="PSS31" s="567"/>
      <c r="PST31" s="567"/>
      <c r="PSU31" s="567"/>
      <c r="PSV31" s="567"/>
      <c r="PSW31" s="567"/>
      <c r="PSX31" s="567"/>
      <c r="PSY31" s="567"/>
      <c r="PSZ31" s="567"/>
      <c r="PTA31" s="567"/>
      <c r="PTB31" s="567"/>
      <c r="PTC31" s="567"/>
      <c r="PTD31" s="567"/>
      <c r="PTE31" s="567"/>
      <c r="PTF31" s="567"/>
      <c r="PTG31" s="567"/>
      <c r="PTH31" s="567"/>
      <c r="PTI31" s="567"/>
      <c r="PTJ31" s="567"/>
      <c r="PTK31" s="567"/>
      <c r="PTL31" s="567"/>
      <c r="PTM31" s="567"/>
      <c r="PTN31" s="567"/>
      <c r="PTO31" s="567"/>
      <c r="PTP31" s="567"/>
      <c r="PTQ31" s="567"/>
      <c r="PTR31" s="567"/>
      <c r="PTS31" s="567"/>
      <c r="PTT31" s="567"/>
      <c r="PTU31" s="567"/>
      <c r="PTV31" s="567"/>
      <c r="PTW31" s="567"/>
      <c r="PTX31" s="567"/>
      <c r="PTY31" s="567"/>
      <c r="PTZ31" s="567"/>
      <c r="PUA31" s="567"/>
      <c r="PUB31" s="567"/>
      <c r="PUC31" s="567"/>
      <c r="PUD31" s="567"/>
      <c r="PUE31" s="567"/>
      <c r="PUF31" s="567"/>
      <c r="PUG31" s="567"/>
      <c r="PUH31" s="567"/>
      <c r="PUI31" s="567"/>
      <c r="PUJ31" s="567"/>
      <c r="PUK31" s="567"/>
      <c r="PUL31" s="567"/>
      <c r="PUM31" s="567"/>
      <c r="PUN31" s="567"/>
      <c r="PUO31" s="567"/>
      <c r="PUP31" s="567"/>
      <c r="PUQ31" s="567"/>
      <c r="PUR31" s="567"/>
      <c r="PUS31" s="567"/>
      <c r="PUT31" s="567"/>
      <c r="PUU31" s="567"/>
      <c r="PUV31" s="567"/>
      <c r="PUW31" s="567"/>
      <c r="PUX31" s="567"/>
      <c r="PUY31" s="567"/>
      <c r="PUZ31" s="567"/>
      <c r="PVA31" s="567"/>
      <c r="PVB31" s="567"/>
      <c r="PVC31" s="567"/>
      <c r="PVD31" s="567"/>
      <c r="PVE31" s="567"/>
      <c r="PVF31" s="567"/>
      <c r="PVG31" s="567"/>
      <c r="PVH31" s="567"/>
      <c r="PVI31" s="567"/>
      <c r="PVJ31" s="567"/>
      <c r="PVK31" s="567"/>
      <c r="PVL31" s="567"/>
      <c r="PVM31" s="567"/>
      <c r="PVN31" s="567"/>
      <c r="PVO31" s="567"/>
      <c r="PVP31" s="567"/>
      <c r="PVQ31" s="567"/>
      <c r="PVR31" s="567"/>
      <c r="PVS31" s="567"/>
      <c r="PVT31" s="567"/>
      <c r="PVU31" s="567"/>
      <c r="PVV31" s="567"/>
      <c r="PVW31" s="567"/>
      <c r="PVX31" s="567"/>
      <c r="PVY31" s="567"/>
      <c r="PVZ31" s="567"/>
      <c r="PWA31" s="567"/>
      <c r="PWB31" s="567"/>
      <c r="PWC31" s="567"/>
      <c r="PWD31" s="567"/>
      <c r="PWE31" s="567"/>
      <c r="PWF31" s="567"/>
      <c r="PWG31" s="567"/>
      <c r="PWH31" s="567"/>
      <c r="PWI31" s="567"/>
      <c r="PWJ31" s="567"/>
      <c r="PWK31" s="567"/>
      <c r="PWL31" s="567"/>
      <c r="PWM31" s="567"/>
      <c r="PWN31" s="567"/>
      <c r="PWO31" s="567"/>
      <c r="PWP31" s="567"/>
      <c r="PWQ31" s="567"/>
      <c r="PWR31" s="567"/>
      <c r="PWS31" s="567"/>
      <c r="PWT31" s="567"/>
      <c r="PWU31" s="567"/>
      <c r="PWV31" s="567"/>
      <c r="PWW31" s="567"/>
      <c r="PWX31" s="567"/>
      <c r="PWY31" s="567"/>
      <c r="PWZ31" s="567"/>
      <c r="PXA31" s="567"/>
      <c r="PXB31" s="567"/>
      <c r="PXC31" s="567"/>
      <c r="PXD31" s="567"/>
      <c r="PXE31" s="567"/>
      <c r="PXF31" s="567"/>
      <c r="PXG31" s="567"/>
      <c r="PXH31" s="567"/>
      <c r="PXI31" s="567"/>
      <c r="PXJ31" s="567"/>
      <c r="PXK31" s="567"/>
      <c r="PXL31" s="567"/>
      <c r="PXM31" s="567"/>
      <c r="PXN31" s="567"/>
      <c r="PXO31" s="567"/>
      <c r="PXP31" s="567"/>
      <c r="PXQ31" s="567"/>
      <c r="PXR31" s="567"/>
      <c r="PXS31" s="567"/>
      <c r="PXT31" s="567"/>
      <c r="PXU31" s="567"/>
      <c r="PXV31" s="567"/>
      <c r="PXW31" s="567"/>
      <c r="PXX31" s="567"/>
      <c r="PXY31" s="567"/>
      <c r="PXZ31" s="567"/>
      <c r="PYA31" s="567"/>
      <c r="PYB31" s="567"/>
      <c r="PYC31" s="567"/>
      <c r="PYD31" s="567"/>
      <c r="PYE31" s="567"/>
      <c r="PYF31" s="567"/>
      <c r="PYG31" s="567"/>
      <c r="PYH31" s="567"/>
      <c r="PYI31" s="567"/>
      <c r="PYJ31" s="567"/>
      <c r="PYK31" s="567"/>
      <c r="PYL31" s="567"/>
      <c r="PYM31" s="567"/>
      <c r="PYN31" s="567"/>
      <c r="PYO31" s="567"/>
      <c r="PYP31" s="567"/>
      <c r="PYQ31" s="567"/>
      <c r="PYR31" s="567"/>
      <c r="PYS31" s="567"/>
      <c r="PYT31" s="567"/>
      <c r="PYU31" s="567"/>
      <c r="PYV31" s="567"/>
      <c r="PYW31" s="567"/>
      <c r="PYX31" s="567"/>
      <c r="PYY31" s="567"/>
      <c r="PYZ31" s="567"/>
      <c r="PZA31" s="567"/>
      <c r="PZB31" s="567"/>
      <c r="PZC31" s="567"/>
      <c r="PZD31" s="567"/>
      <c r="PZE31" s="567"/>
      <c r="PZF31" s="567"/>
      <c r="PZG31" s="567"/>
      <c r="PZH31" s="567"/>
      <c r="PZI31" s="567"/>
      <c r="PZJ31" s="567"/>
      <c r="PZK31" s="567"/>
      <c r="PZL31" s="567"/>
      <c r="PZM31" s="567"/>
      <c r="PZN31" s="567"/>
      <c r="PZO31" s="567"/>
      <c r="PZP31" s="567"/>
      <c r="PZQ31" s="567"/>
      <c r="PZR31" s="567"/>
      <c r="PZS31" s="567"/>
      <c r="PZT31" s="567"/>
      <c r="PZU31" s="567"/>
      <c r="PZV31" s="567"/>
      <c r="PZW31" s="567"/>
      <c r="PZX31" s="567"/>
      <c r="PZY31" s="567"/>
      <c r="PZZ31" s="567"/>
      <c r="QAA31" s="567"/>
      <c r="QAB31" s="567"/>
      <c r="QAC31" s="567"/>
      <c r="QAD31" s="567"/>
      <c r="QAE31" s="567"/>
      <c r="QAF31" s="567"/>
      <c r="QAG31" s="567"/>
      <c r="QAH31" s="567"/>
      <c r="QAI31" s="567"/>
      <c r="QAJ31" s="567"/>
      <c r="QAK31" s="567"/>
      <c r="QAL31" s="567"/>
      <c r="QAM31" s="567"/>
      <c r="QAN31" s="567"/>
      <c r="QAO31" s="567"/>
      <c r="QAP31" s="567"/>
      <c r="QAQ31" s="567"/>
      <c r="QAR31" s="567"/>
      <c r="QAS31" s="567"/>
      <c r="QAT31" s="567"/>
      <c r="QAU31" s="567"/>
      <c r="QAV31" s="567"/>
      <c r="QAW31" s="567"/>
      <c r="QAX31" s="567"/>
      <c r="QAY31" s="567"/>
      <c r="QAZ31" s="567"/>
      <c r="QBA31" s="567"/>
      <c r="QBB31" s="567"/>
      <c r="QBC31" s="567"/>
      <c r="QBD31" s="567"/>
      <c r="QBE31" s="567"/>
      <c r="QBF31" s="567"/>
      <c r="QBG31" s="567"/>
      <c r="QBH31" s="567"/>
      <c r="QBI31" s="567"/>
      <c r="QBJ31" s="567"/>
      <c r="QBK31" s="567"/>
      <c r="QBL31" s="567"/>
      <c r="QBM31" s="567"/>
      <c r="QBN31" s="567"/>
      <c r="QBO31" s="567"/>
      <c r="QBP31" s="567"/>
      <c r="QBQ31" s="567"/>
      <c r="QBR31" s="567"/>
      <c r="QBS31" s="567"/>
      <c r="QBT31" s="567"/>
      <c r="QBU31" s="567"/>
      <c r="QBV31" s="567"/>
      <c r="QBW31" s="567"/>
      <c r="QBX31" s="567"/>
      <c r="QBY31" s="567"/>
      <c r="QBZ31" s="567"/>
      <c r="QCA31" s="567"/>
      <c r="QCB31" s="567"/>
      <c r="QCC31" s="567"/>
      <c r="QCD31" s="567"/>
      <c r="QCE31" s="567"/>
      <c r="QCF31" s="567"/>
      <c r="QCG31" s="567"/>
      <c r="QCH31" s="567"/>
      <c r="QCI31" s="567"/>
      <c r="QCJ31" s="567"/>
      <c r="QCK31" s="567"/>
      <c r="QCL31" s="567"/>
      <c r="QCM31" s="567"/>
      <c r="QCN31" s="567"/>
      <c r="QCO31" s="567"/>
      <c r="QCP31" s="567"/>
      <c r="QCQ31" s="567"/>
      <c r="QCR31" s="567"/>
      <c r="QCS31" s="567"/>
      <c r="QCT31" s="567"/>
      <c r="QCU31" s="567"/>
      <c r="QCV31" s="567"/>
      <c r="QCW31" s="567"/>
      <c r="QCX31" s="567"/>
      <c r="QCY31" s="567"/>
      <c r="QCZ31" s="567"/>
      <c r="QDA31" s="567"/>
      <c r="QDB31" s="567"/>
      <c r="QDC31" s="567"/>
      <c r="QDD31" s="567"/>
      <c r="QDE31" s="567"/>
      <c r="QDF31" s="567"/>
      <c r="QDG31" s="567"/>
      <c r="QDH31" s="567"/>
      <c r="QDI31" s="567"/>
      <c r="QDJ31" s="567"/>
      <c r="QDK31" s="567"/>
      <c r="QDL31" s="567"/>
      <c r="QDM31" s="567"/>
      <c r="QDN31" s="567"/>
      <c r="QDO31" s="567"/>
      <c r="QDP31" s="567"/>
      <c r="QDQ31" s="567"/>
      <c r="QDR31" s="567"/>
      <c r="QDS31" s="567"/>
      <c r="QDT31" s="567"/>
      <c r="QDU31" s="567"/>
      <c r="QDV31" s="567"/>
      <c r="QDW31" s="567"/>
      <c r="QDX31" s="567"/>
      <c r="QDY31" s="567"/>
      <c r="QDZ31" s="567"/>
      <c r="QEA31" s="567"/>
      <c r="QEB31" s="567"/>
      <c r="QEC31" s="567"/>
      <c r="QED31" s="567"/>
      <c r="QEE31" s="567"/>
      <c r="QEF31" s="567"/>
      <c r="QEG31" s="567"/>
      <c r="QEH31" s="567"/>
      <c r="QEI31" s="567"/>
      <c r="QEJ31" s="567"/>
      <c r="QEK31" s="567"/>
      <c r="QEL31" s="567"/>
      <c r="QEM31" s="567"/>
      <c r="QEN31" s="567"/>
      <c r="QEO31" s="567"/>
      <c r="QEP31" s="567"/>
      <c r="QEQ31" s="567"/>
      <c r="QER31" s="567"/>
      <c r="QES31" s="567"/>
      <c r="QET31" s="567"/>
      <c r="QEU31" s="567"/>
      <c r="QEV31" s="567"/>
      <c r="QEW31" s="567"/>
      <c r="QEX31" s="567"/>
      <c r="QEY31" s="567"/>
      <c r="QEZ31" s="567"/>
      <c r="QFA31" s="567"/>
      <c r="QFB31" s="567"/>
      <c r="QFC31" s="567"/>
      <c r="QFD31" s="567"/>
      <c r="QFE31" s="567"/>
      <c r="QFF31" s="567"/>
      <c r="QFG31" s="567"/>
      <c r="QFH31" s="567"/>
      <c r="QFI31" s="567"/>
      <c r="QFJ31" s="567"/>
      <c r="QFK31" s="567"/>
      <c r="QFL31" s="567"/>
      <c r="QFM31" s="567"/>
      <c r="QFN31" s="567"/>
      <c r="QFO31" s="567"/>
      <c r="QFP31" s="567"/>
      <c r="QFQ31" s="567"/>
      <c r="QFR31" s="567"/>
      <c r="QFS31" s="567"/>
      <c r="QFT31" s="567"/>
      <c r="QFU31" s="567"/>
      <c r="QFV31" s="567"/>
      <c r="QFW31" s="567"/>
      <c r="QFX31" s="567"/>
      <c r="QFY31" s="567"/>
      <c r="QFZ31" s="567"/>
      <c r="QGA31" s="567"/>
      <c r="QGB31" s="567"/>
      <c r="QGC31" s="567"/>
      <c r="QGD31" s="567"/>
      <c r="QGE31" s="567"/>
      <c r="QGF31" s="567"/>
      <c r="QGG31" s="567"/>
      <c r="QGH31" s="567"/>
      <c r="QGI31" s="567"/>
      <c r="QGJ31" s="567"/>
      <c r="QGK31" s="567"/>
      <c r="QGL31" s="567"/>
      <c r="QGM31" s="567"/>
      <c r="QGN31" s="567"/>
      <c r="QGO31" s="567"/>
      <c r="QGP31" s="567"/>
      <c r="QGQ31" s="567"/>
      <c r="QGR31" s="567"/>
      <c r="QGS31" s="567"/>
      <c r="QGT31" s="567"/>
      <c r="QGU31" s="567"/>
      <c r="QGV31" s="567"/>
      <c r="QGW31" s="567"/>
      <c r="QGX31" s="567"/>
      <c r="QGY31" s="567"/>
      <c r="QGZ31" s="567"/>
      <c r="QHA31" s="567"/>
      <c r="QHB31" s="567"/>
      <c r="QHC31" s="567"/>
      <c r="QHD31" s="567"/>
      <c r="QHE31" s="567"/>
      <c r="QHF31" s="567"/>
      <c r="QHG31" s="567"/>
      <c r="QHH31" s="567"/>
      <c r="QHI31" s="567"/>
      <c r="QHJ31" s="567"/>
      <c r="QHK31" s="567"/>
      <c r="QHL31" s="567"/>
      <c r="QHM31" s="567"/>
      <c r="QHN31" s="567"/>
      <c r="QHO31" s="567"/>
      <c r="QHP31" s="567"/>
      <c r="QHQ31" s="567"/>
      <c r="QHR31" s="567"/>
      <c r="QHS31" s="567"/>
      <c r="QHT31" s="567"/>
      <c r="QHU31" s="567"/>
      <c r="QHV31" s="567"/>
      <c r="QHW31" s="567"/>
      <c r="QHX31" s="567"/>
      <c r="QHY31" s="567"/>
      <c r="QHZ31" s="567"/>
      <c r="QIA31" s="567"/>
      <c r="QIB31" s="567"/>
      <c r="QIC31" s="567"/>
      <c r="QID31" s="567"/>
      <c r="QIE31" s="567"/>
      <c r="QIF31" s="567"/>
      <c r="QIG31" s="567"/>
      <c r="QIH31" s="567"/>
      <c r="QII31" s="567"/>
      <c r="QIJ31" s="567"/>
      <c r="QIK31" s="567"/>
      <c r="QIL31" s="567"/>
      <c r="QIM31" s="567"/>
      <c r="QIN31" s="567"/>
      <c r="QIO31" s="567"/>
      <c r="QIP31" s="567"/>
      <c r="QIQ31" s="567"/>
      <c r="QIR31" s="567"/>
      <c r="QIS31" s="567"/>
      <c r="QIT31" s="567"/>
      <c r="QIU31" s="567"/>
      <c r="QIV31" s="567"/>
      <c r="QIW31" s="567"/>
      <c r="QIX31" s="567"/>
      <c r="QIY31" s="567"/>
      <c r="QIZ31" s="567"/>
      <c r="QJA31" s="567"/>
      <c r="QJB31" s="567"/>
      <c r="QJC31" s="567"/>
      <c r="QJD31" s="567"/>
      <c r="QJE31" s="567"/>
      <c r="QJF31" s="567"/>
      <c r="QJG31" s="567"/>
      <c r="QJH31" s="567"/>
      <c r="QJI31" s="567"/>
      <c r="QJJ31" s="567"/>
      <c r="QJK31" s="567"/>
      <c r="QJL31" s="567"/>
      <c r="QJM31" s="567"/>
      <c r="QJN31" s="567"/>
      <c r="QJO31" s="567"/>
      <c r="QJP31" s="567"/>
      <c r="QJQ31" s="567"/>
      <c r="QJR31" s="567"/>
      <c r="QJS31" s="567"/>
      <c r="QJT31" s="567"/>
      <c r="QJU31" s="567"/>
      <c r="QJV31" s="567"/>
      <c r="QJW31" s="567"/>
      <c r="QJX31" s="567"/>
      <c r="QJY31" s="567"/>
      <c r="QJZ31" s="567"/>
      <c r="QKA31" s="567"/>
      <c r="QKB31" s="567"/>
      <c r="QKC31" s="567"/>
      <c r="QKD31" s="567"/>
      <c r="QKE31" s="567"/>
      <c r="QKF31" s="567"/>
      <c r="QKG31" s="567"/>
      <c r="QKH31" s="567"/>
      <c r="QKI31" s="567"/>
      <c r="QKJ31" s="567"/>
      <c r="QKK31" s="567"/>
      <c r="QKL31" s="567"/>
      <c r="QKM31" s="567"/>
      <c r="QKN31" s="567"/>
      <c r="QKO31" s="567"/>
      <c r="QKP31" s="567"/>
      <c r="QKQ31" s="567"/>
      <c r="QKR31" s="567"/>
      <c r="QKS31" s="567"/>
      <c r="QKT31" s="567"/>
      <c r="QKU31" s="567"/>
      <c r="QKV31" s="567"/>
      <c r="QKW31" s="567"/>
      <c r="QKX31" s="567"/>
      <c r="QKY31" s="567"/>
      <c r="QKZ31" s="567"/>
      <c r="QLA31" s="567"/>
      <c r="QLB31" s="567"/>
      <c r="QLC31" s="567"/>
      <c r="QLD31" s="567"/>
      <c r="QLE31" s="567"/>
      <c r="QLF31" s="567"/>
      <c r="QLG31" s="567"/>
      <c r="QLH31" s="567"/>
      <c r="QLI31" s="567"/>
      <c r="QLJ31" s="567"/>
      <c r="QLK31" s="567"/>
      <c r="QLL31" s="567"/>
      <c r="QLM31" s="567"/>
      <c r="QLN31" s="567"/>
      <c r="QLO31" s="567"/>
      <c r="QLP31" s="567"/>
      <c r="QLQ31" s="567"/>
      <c r="QLR31" s="567"/>
      <c r="QLS31" s="567"/>
      <c r="QLT31" s="567"/>
      <c r="QLU31" s="567"/>
      <c r="QLV31" s="567"/>
      <c r="QLW31" s="567"/>
      <c r="QLX31" s="567"/>
      <c r="QLY31" s="567"/>
      <c r="QLZ31" s="567"/>
      <c r="QMA31" s="567"/>
      <c r="QMB31" s="567"/>
      <c r="QMC31" s="567"/>
      <c r="QMD31" s="567"/>
      <c r="QME31" s="567"/>
      <c r="QMF31" s="567"/>
      <c r="QMG31" s="567"/>
      <c r="QMH31" s="567"/>
      <c r="QMI31" s="567"/>
      <c r="QMJ31" s="567"/>
      <c r="QMK31" s="567"/>
      <c r="QML31" s="567"/>
      <c r="QMM31" s="567"/>
      <c r="QMN31" s="567"/>
      <c r="QMO31" s="567"/>
      <c r="QMP31" s="567"/>
      <c r="QMQ31" s="567"/>
      <c r="QMR31" s="567"/>
      <c r="QMS31" s="567"/>
      <c r="QMT31" s="567"/>
      <c r="QMU31" s="567"/>
      <c r="QMV31" s="567"/>
      <c r="QMW31" s="567"/>
      <c r="QMX31" s="567"/>
      <c r="QMY31" s="567"/>
      <c r="QMZ31" s="567"/>
      <c r="QNA31" s="567"/>
      <c r="QNB31" s="567"/>
      <c r="QNC31" s="567"/>
      <c r="QND31" s="567"/>
      <c r="QNE31" s="567"/>
      <c r="QNF31" s="567"/>
      <c r="QNG31" s="567"/>
      <c r="QNH31" s="567"/>
      <c r="QNI31" s="567"/>
      <c r="QNJ31" s="567"/>
      <c r="QNK31" s="567"/>
      <c r="QNL31" s="567"/>
      <c r="QNM31" s="567"/>
      <c r="QNN31" s="567"/>
      <c r="QNO31" s="567"/>
      <c r="QNP31" s="567"/>
      <c r="QNQ31" s="567"/>
      <c r="QNR31" s="567"/>
      <c r="QNS31" s="567"/>
      <c r="QNT31" s="567"/>
      <c r="QNU31" s="567"/>
      <c r="QNV31" s="567"/>
      <c r="QNW31" s="567"/>
      <c r="QNX31" s="567"/>
      <c r="QNY31" s="567"/>
      <c r="QNZ31" s="567"/>
      <c r="QOA31" s="567"/>
      <c r="QOB31" s="567"/>
      <c r="QOC31" s="567"/>
      <c r="QOD31" s="567"/>
      <c r="QOE31" s="567"/>
      <c r="QOF31" s="567"/>
      <c r="QOG31" s="567"/>
      <c r="QOH31" s="567"/>
      <c r="QOI31" s="567"/>
      <c r="QOJ31" s="567"/>
      <c r="QOK31" s="567"/>
      <c r="QOL31" s="567"/>
      <c r="QOM31" s="567"/>
      <c r="QON31" s="567"/>
      <c r="QOO31" s="567"/>
      <c r="QOP31" s="567"/>
      <c r="QOQ31" s="567"/>
      <c r="QOR31" s="567"/>
      <c r="QOS31" s="567"/>
      <c r="QOT31" s="567"/>
      <c r="QOU31" s="567"/>
      <c r="QOV31" s="567"/>
      <c r="QOW31" s="567"/>
      <c r="QOX31" s="567"/>
      <c r="QOY31" s="567"/>
      <c r="QOZ31" s="567"/>
      <c r="QPA31" s="567"/>
      <c r="QPB31" s="567"/>
      <c r="QPC31" s="567"/>
      <c r="QPD31" s="567"/>
      <c r="QPE31" s="567"/>
      <c r="QPF31" s="567"/>
      <c r="QPG31" s="567"/>
      <c r="QPH31" s="567"/>
      <c r="QPI31" s="567"/>
      <c r="QPJ31" s="567"/>
      <c r="QPK31" s="567"/>
      <c r="QPL31" s="567"/>
      <c r="QPM31" s="567"/>
      <c r="QPN31" s="567"/>
      <c r="QPO31" s="567"/>
      <c r="QPP31" s="567"/>
      <c r="QPQ31" s="567"/>
      <c r="QPR31" s="567"/>
      <c r="QPS31" s="567"/>
      <c r="QPT31" s="567"/>
      <c r="QPU31" s="567"/>
      <c r="QPV31" s="567"/>
      <c r="QPW31" s="567"/>
      <c r="QPX31" s="567"/>
      <c r="QPY31" s="567"/>
      <c r="QPZ31" s="567"/>
      <c r="QQA31" s="567"/>
      <c r="QQB31" s="567"/>
      <c r="QQC31" s="567"/>
      <c r="QQD31" s="567"/>
      <c r="QQE31" s="567"/>
      <c r="QQF31" s="567"/>
      <c r="QQG31" s="567"/>
      <c r="QQH31" s="567"/>
      <c r="QQI31" s="567"/>
      <c r="QQJ31" s="567"/>
      <c r="QQK31" s="567"/>
      <c r="QQL31" s="567"/>
      <c r="QQM31" s="567"/>
      <c r="QQN31" s="567"/>
      <c r="QQO31" s="567"/>
      <c r="QQP31" s="567"/>
      <c r="QQQ31" s="567"/>
      <c r="QQR31" s="567"/>
      <c r="QQS31" s="567"/>
      <c r="QQT31" s="567"/>
      <c r="QQU31" s="567"/>
      <c r="QQV31" s="567"/>
      <c r="QQW31" s="567"/>
      <c r="QQX31" s="567"/>
      <c r="QQY31" s="567"/>
      <c r="QQZ31" s="567"/>
      <c r="QRA31" s="567"/>
      <c r="QRB31" s="567"/>
      <c r="QRC31" s="567"/>
      <c r="QRD31" s="567"/>
      <c r="QRE31" s="567"/>
      <c r="QRF31" s="567"/>
      <c r="QRG31" s="567"/>
      <c r="QRH31" s="567"/>
      <c r="QRI31" s="567"/>
      <c r="QRJ31" s="567"/>
      <c r="QRK31" s="567"/>
      <c r="QRL31" s="567"/>
      <c r="QRM31" s="567"/>
      <c r="QRN31" s="567"/>
      <c r="QRO31" s="567"/>
      <c r="QRP31" s="567"/>
      <c r="QRQ31" s="567"/>
      <c r="QRR31" s="567"/>
      <c r="QRS31" s="567"/>
      <c r="QRT31" s="567"/>
      <c r="QRU31" s="567"/>
      <c r="QRV31" s="567"/>
      <c r="QRW31" s="567"/>
      <c r="QRX31" s="567"/>
      <c r="QRY31" s="567"/>
      <c r="QRZ31" s="567"/>
      <c r="QSA31" s="567"/>
      <c r="QSB31" s="567"/>
      <c r="QSC31" s="567"/>
      <c r="QSD31" s="567"/>
      <c r="QSE31" s="567"/>
      <c r="QSF31" s="567"/>
      <c r="QSG31" s="567"/>
      <c r="QSH31" s="567"/>
      <c r="QSI31" s="567"/>
      <c r="QSJ31" s="567"/>
      <c r="QSK31" s="567"/>
      <c r="QSL31" s="567"/>
      <c r="QSM31" s="567"/>
      <c r="QSN31" s="567"/>
      <c r="QSO31" s="567"/>
      <c r="QSP31" s="567"/>
      <c r="QSQ31" s="567"/>
      <c r="QSR31" s="567"/>
      <c r="QSS31" s="567"/>
      <c r="QST31" s="567"/>
      <c r="QSU31" s="567"/>
      <c r="QSV31" s="567"/>
      <c r="QSW31" s="567"/>
      <c r="QSX31" s="567"/>
      <c r="QSY31" s="567"/>
      <c r="QSZ31" s="567"/>
      <c r="QTA31" s="567"/>
      <c r="QTB31" s="567"/>
      <c r="QTC31" s="567"/>
      <c r="QTD31" s="567"/>
      <c r="QTE31" s="567"/>
      <c r="QTF31" s="567"/>
      <c r="QTG31" s="567"/>
      <c r="QTH31" s="567"/>
      <c r="QTI31" s="567"/>
      <c r="QTJ31" s="567"/>
      <c r="QTK31" s="567"/>
      <c r="QTL31" s="567"/>
      <c r="QTM31" s="567"/>
      <c r="QTN31" s="567"/>
      <c r="QTO31" s="567"/>
      <c r="QTP31" s="567"/>
      <c r="QTQ31" s="567"/>
      <c r="QTR31" s="567"/>
      <c r="QTS31" s="567"/>
      <c r="QTT31" s="567"/>
      <c r="QTU31" s="567"/>
      <c r="QTV31" s="567"/>
      <c r="QTW31" s="567"/>
      <c r="QTX31" s="567"/>
      <c r="QTY31" s="567"/>
      <c r="QTZ31" s="567"/>
      <c r="QUA31" s="567"/>
      <c r="QUB31" s="567"/>
      <c r="QUC31" s="567"/>
      <c r="QUD31" s="567"/>
      <c r="QUE31" s="567"/>
      <c r="QUF31" s="567"/>
      <c r="QUG31" s="567"/>
      <c r="QUH31" s="567"/>
      <c r="QUI31" s="567"/>
      <c r="QUJ31" s="567"/>
      <c r="QUK31" s="567"/>
      <c r="QUL31" s="567"/>
      <c r="QUM31" s="567"/>
      <c r="QUN31" s="567"/>
      <c r="QUO31" s="567"/>
      <c r="QUP31" s="567"/>
      <c r="QUQ31" s="567"/>
      <c r="QUR31" s="567"/>
      <c r="QUS31" s="567"/>
      <c r="QUT31" s="567"/>
      <c r="QUU31" s="567"/>
      <c r="QUV31" s="567"/>
      <c r="QUW31" s="567"/>
      <c r="QUX31" s="567"/>
      <c r="QUY31" s="567"/>
      <c r="QUZ31" s="567"/>
      <c r="QVA31" s="567"/>
      <c r="QVB31" s="567"/>
      <c r="QVC31" s="567"/>
      <c r="QVD31" s="567"/>
      <c r="QVE31" s="567"/>
      <c r="QVF31" s="567"/>
      <c r="QVG31" s="567"/>
      <c r="QVH31" s="567"/>
      <c r="QVI31" s="567"/>
      <c r="QVJ31" s="567"/>
      <c r="QVK31" s="567"/>
      <c r="QVL31" s="567"/>
      <c r="QVM31" s="567"/>
      <c r="QVN31" s="567"/>
      <c r="QVO31" s="567"/>
      <c r="QVP31" s="567"/>
      <c r="QVQ31" s="567"/>
      <c r="QVR31" s="567"/>
      <c r="QVS31" s="567"/>
      <c r="QVT31" s="567"/>
      <c r="QVU31" s="567"/>
      <c r="QVV31" s="567"/>
      <c r="QVW31" s="567"/>
      <c r="QVX31" s="567"/>
      <c r="QVY31" s="567"/>
      <c r="QVZ31" s="567"/>
      <c r="QWA31" s="567"/>
      <c r="QWB31" s="567"/>
      <c r="QWC31" s="567"/>
      <c r="QWD31" s="567"/>
      <c r="QWE31" s="567"/>
      <c r="QWF31" s="567"/>
      <c r="QWG31" s="567"/>
      <c r="QWH31" s="567"/>
      <c r="QWI31" s="567"/>
      <c r="QWJ31" s="567"/>
      <c r="QWK31" s="567"/>
      <c r="QWL31" s="567"/>
      <c r="QWM31" s="567"/>
      <c r="QWN31" s="567"/>
      <c r="QWO31" s="567"/>
      <c r="QWP31" s="567"/>
      <c r="QWQ31" s="567"/>
      <c r="QWR31" s="567"/>
      <c r="QWS31" s="567"/>
      <c r="QWT31" s="567"/>
      <c r="QWU31" s="567"/>
      <c r="QWV31" s="567"/>
      <c r="QWW31" s="567"/>
      <c r="QWX31" s="567"/>
      <c r="QWY31" s="567"/>
      <c r="QWZ31" s="567"/>
      <c r="QXA31" s="567"/>
      <c r="QXB31" s="567"/>
      <c r="QXC31" s="567"/>
      <c r="QXD31" s="567"/>
      <c r="QXE31" s="567"/>
      <c r="QXF31" s="567"/>
      <c r="QXG31" s="567"/>
      <c r="QXH31" s="567"/>
      <c r="QXI31" s="567"/>
      <c r="QXJ31" s="567"/>
      <c r="QXK31" s="567"/>
      <c r="QXL31" s="567"/>
      <c r="QXM31" s="567"/>
      <c r="QXN31" s="567"/>
      <c r="QXO31" s="567"/>
      <c r="QXP31" s="567"/>
      <c r="QXQ31" s="567"/>
      <c r="QXR31" s="567"/>
      <c r="QXS31" s="567"/>
      <c r="QXT31" s="567"/>
      <c r="QXU31" s="567"/>
      <c r="QXV31" s="567"/>
      <c r="QXW31" s="567"/>
      <c r="QXX31" s="567"/>
      <c r="QXY31" s="567"/>
      <c r="QXZ31" s="567"/>
      <c r="QYA31" s="567"/>
      <c r="QYB31" s="567"/>
      <c r="QYC31" s="567"/>
      <c r="QYD31" s="567"/>
      <c r="QYE31" s="567"/>
      <c r="QYF31" s="567"/>
      <c r="QYG31" s="567"/>
      <c r="QYH31" s="567"/>
      <c r="QYI31" s="567"/>
      <c r="QYJ31" s="567"/>
      <c r="QYK31" s="567"/>
      <c r="QYL31" s="567"/>
      <c r="QYM31" s="567"/>
      <c r="QYN31" s="567"/>
      <c r="QYO31" s="567"/>
      <c r="QYP31" s="567"/>
      <c r="QYQ31" s="567"/>
      <c r="QYR31" s="567"/>
      <c r="QYS31" s="567"/>
      <c r="QYT31" s="567"/>
      <c r="QYU31" s="567"/>
      <c r="QYV31" s="567"/>
      <c r="QYW31" s="567"/>
      <c r="QYX31" s="567"/>
      <c r="QYY31" s="567"/>
      <c r="QYZ31" s="567"/>
      <c r="QZA31" s="567"/>
      <c r="QZB31" s="567"/>
      <c r="QZC31" s="567"/>
      <c r="QZD31" s="567"/>
      <c r="QZE31" s="567"/>
      <c r="QZF31" s="567"/>
      <c r="QZG31" s="567"/>
      <c r="QZH31" s="567"/>
      <c r="QZI31" s="567"/>
      <c r="QZJ31" s="567"/>
      <c r="QZK31" s="567"/>
      <c r="QZL31" s="567"/>
      <c r="QZM31" s="567"/>
      <c r="QZN31" s="567"/>
      <c r="QZO31" s="567"/>
      <c r="QZP31" s="567"/>
      <c r="QZQ31" s="567"/>
      <c r="QZR31" s="567"/>
      <c r="QZS31" s="567"/>
      <c r="QZT31" s="567"/>
      <c r="QZU31" s="567"/>
      <c r="QZV31" s="567"/>
      <c r="QZW31" s="567"/>
      <c r="QZX31" s="567"/>
      <c r="QZY31" s="567"/>
      <c r="QZZ31" s="567"/>
      <c r="RAA31" s="567"/>
      <c r="RAB31" s="567"/>
      <c r="RAC31" s="567"/>
      <c r="RAD31" s="567"/>
      <c r="RAE31" s="567"/>
      <c r="RAF31" s="567"/>
      <c r="RAG31" s="567"/>
      <c r="RAH31" s="567"/>
      <c r="RAI31" s="567"/>
      <c r="RAJ31" s="567"/>
      <c r="RAK31" s="567"/>
      <c r="RAL31" s="567"/>
      <c r="RAM31" s="567"/>
      <c r="RAN31" s="567"/>
      <c r="RAO31" s="567"/>
      <c r="RAP31" s="567"/>
      <c r="RAQ31" s="567"/>
      <c r="RAR31" s="567"/>
      <c r="RAS31" s="567"/>
      <c r="RAT31" s="567"/>
      <c r="RAU31" s="567"/>
      <c r="RAV31" s="567"/>
      <c r="RAW31" s="567"/>
      <c r="RAX31" s="567"/>
      <c r="RAY31" s="567"/>
      <c r="RAZ31" s="567"/>
      <c r="RBA31" s="567"/>
      <c r="RBB31" s="567"/>
      <c r="RBC31" s="567"/>
      <c r="RBD31" s="567"/>
      <c r="RBE31" s="567"/>
      <c r="RBF31" s="567"/>
      <c r="RBG31" s="567"/>
      <c r="RBH31" s="567"/>
      <c r="RBI31" s="567"/>
      <c r="RBJ31" s="567"/>
      <c r="RBK31" s="567"/>
      <c r="RBL31" s="567"/>
      <c r="RBM31" s="567"/>
      <c r="RBN31" s="567"/>
      <c r="RBO31" s="567"/>
      <c r="RBP31" s="567"/>
      <c r="RBQ31" s="567"/>
      <c r="RBR31" s="567"/>
      <c r="RBS31" s="567"/>
      <c r="RBT31" s="567"/>
      <c r="RBU31" s="567"/>
      <c r="RBV31" s="567"/>
      <c r="RBW31" s="567"/>
      <c r="RBX31" s="567"/>
      <c r="RBY31" s="567"/>
      <c r="RBZ31" s="567"/>
      <c r="RCA31" s="567"/>
      <c r="RCB31" s="567"/>
      <c r="RCC31" s="567"/>
      <c r="RCD31" s="567"/>
      <c r="RCE31" s="567"/>
      <c r="RCF31" s="567"/>
      <c r="RCG31" s="567"/>
      <c r="RCH31" s="567"/>
      <c r="RCI31" s="567"/>
      <c r="RCJ31" s="567"/>
      <c r="RCK31" s="567"/>
      <c r="RCL31" s="567"/>
      <c r="RCM31" s="567"/>
      <c r="RCN31" s="567"/>
      <c r="RCO31" s="567"/>
      <c r="RCP31" s="567"/>
      <c r="RCQ31" s="567"/>
      <c r="RCR31" s="567"/>
      <c r="RCS31" s="567"/>
      <c r="RCT31" s="567"/>
      <c r="RCU31" s="567"/>
      <c r="RCV31" s="567"/>
      <c r="RCW31" s="567"/>
      <c r="RCX31" s="567"/>
      <c r="RCY31" s="567"/>
      <c r="RCZ31" s="567"/>
      <c r="RDA31" s="567"/>
      <c r="RDB31" s="567"/>
      <c r="RDC31" s="567"/>
      <c r="RDD31" s="567"/>
      <c r="RDE31" s="567"/>
      <c r="RDF31" s="567"/>
      <c r="RDG31" s="567"/>
      <c r="RDH31" s="567"/>
      <c r="RDI31" s="567"/>
      <c r="RDJ31" s="567"/>
      <c r="RDK31" s="567"/>
      <c r="RDL31" s="567"/>
      <c r="RDM31" s="567"/>
      <c r="RDN31" s="567"/>
      <c r="RDO31" s="567"/>
      <c r="RDP31" s="567"/>
      <c r="RDQ31" s="567"/>
      <c r="RDR31" s="567"/>
      <c r="RDS31" s="567"/>
      <c r="RDT31" s="567"/>
      <c r="RDU31" s="567"/>
      <c r="RDV31" s="567"/>
      <c r="RDW31" s="567"/>
      <c r="RDX31" s="567"/>
      <c r="RDY31" s="567"/>
      <c r="RDZ31" s="567"/>
      <c r="REA31" s="567"/>
      <c r="REB31" s="567"/>
      <c r="REC31" s="567"/>
      <c r="RED31" s="567"/>
      <c r="REE31" s="567"/>
      <c r="REF31" s="567"/>
      <c r="REG31" s="567"/>
      <c r="REH31" s="567"/>
      <c r="REI31" s="567"/>
      <c r="REJ31" s="567"/>
      <c r="REK31" s="567"/>
      <c r="REL31" s="567"/>
      <c r="REM31" s="567"/>
      <c r="REN31" s="567"/>
      <c r="REO31" s="567"/>
      <c r="REP31" s="567"/>
      <c r="REQ31" s="567"/>
      <c r="RER31" s="567"/>
      <c r="RES31" s="567"/>
      <c r="RET31" s="567"/>
      <c r="REU31" s="567"/>
      <c r="REV31" s="567"/>
      <c r="REW31" s="567"/>
      <c r="REX31" s="567"/>
      <c r="REY31" s="567"/>
      <c r="REZ31" s="567"/>
      <c r="RFA31" s="567"/>
      <c r="RFB31" s="567"/>
      <c r="RFC31" s="567"/>
      <c r="RFD31" s="567"/>
      <c r="RFE31" s="567"/>
      <c r="RFF31" s="567"/>
      <c r="RFG31" s="567"/>
      <c r="RFH31" s="567"/>
      <c r="RFI31" s="567"/>
      <c r="RFJ31" s="567"/>
      <c r="RFK31" s="567"/>
      <c r="RFL31" s="567"/>
      <c r="RFM31" s="567"/>
      <c r="RFN31" s="567"/>
      <c r="RFO31" s="567"/>
      <c r="RFP31" s="567"/>
      <c r="RFQ31" s="567"/>
      <c r="RFR31" s="567"/>
      <c r="RFS31" s="567"/>
      <c r="RFT31" s="567"/>
      <c r="RFU31" s="567"/>
      <c r="RFV31" s="567"/>
      <c r="RFW31" s="567"/>
      <c r="RFX31" s="567"/>
      <c r="RFY31" s="567"/>
      <c r="RFZ31" s="567"/>
      <c r="RGA31" s="567"/>
      <c r="RGB31" s="567"/>
      <c r="RGC31" s="567"/>
      <c r="RGD31" s="567"/>
      <c r="RGE31" s="567"/>
      <c r="RGF31" s="567"/>
      <c r="RGG31" s="567"/>
      <c r="RGH31" s="567"/>
      <c r="RGI31" s="567"/>
      <c r="RGJ31" s="567"/>
      <c r="RGK31" s="567"/>
      <c r="RGL31" s="567"/>
      <c r="RGM31" s="567"/>
      <c r="RGN31" s="567"/>
      <c r="RGO31" s="567"/>
      <c r="RGP31" s="567"/>
      <c r="RGQ31" s="567"/>
      <c r="RGR31" s="567"/>
      <c r="RGS31" s="567"/>
      <c r="RGT31" s="567"/>
      <c r="RGU31" s="567"/>
      <c r="RGV31" s="567"/>
      <c r="RGW31" s="567"/>
      <c r="RGX31" s="567"/>
      <c r="RGY31" s="567"/>
      <c r="RGZ31" s="567"/>
      <c r="RHA31" s="567"/>
      <c r="RHB31" s="567"/>
      <c r="RHC31" s="567"/>
      <c r="RHD31" s="567"/>
      <c r="RHE31" s="567"/>
      <c r="RHF31" s="567"/>
      <c r="RHG31" s="567"/>
      <c r="RHH31" s="567"/>
      <c r="RHI31" s="567"/>
      <c r="RHJ31" s="567"/>
      <c r="RHK31" s="567"/>
      <c r="RHL31" s="567"/>
      <c r="RHM31" s="567"/>
      <c r="RHN31" s="567"/>
      <c r="RHO31" s="567"/>
      <c r="RHP31" s="567"/>
      <c r="RHQ31" s="567"/>
      <c r="RHR31" s="567"/>
      <c r="RHS31" s="567"/>
      <c r="RHT31" s="567"/>
      <c r="RHU31" s="567"/>
      <c r="RHV31" s="567"/>
      <c r="RHW31" s="567"/>
      <c r="RHX31" s="567"/>
      <c r="RHY31" s="567"/>
      <c r="RHZ31" s="567"/>
      <c r="RIA31" s="567"/>
      <c r="RIB31" s="567"/>
      <c r="RIC31" s="567"/>
      <c r="RID31" s="567"/>
      <c r="RIE31" s="567"/>
      <c r="RIF31" s="567"/>
      <c r="RIG31" s="567"/>
      <c r="RIH31" s="567"/>
      <c r="RII31" s="567"/>
      <c r="RIJ31" s="567"/>
      <c r="RIK31" s="567"/>
      <c r="RIL31" s="567"/>
      <c r="RIM31" s="567"/>
      <c r="RIN31" s="567"/>
      <c r="RIO31" s="567"/>
      <c r="RIP31" s="567"/>
      <c r="RIQ31" s="567"/>
      <c r="RIR31" s="567"/>
      <c r="RIS31" s="567"/>
      <c r="RIT31" s="567"/>
      <c r="RIU31" s="567"/>
      <c r="RIV31" s="567"/>
      <c r="RIW31" s="567"/>
      <c r="RIX31" s="567"/>
      <c r="RIY31" s="567"/>
      <c r="RIZ31" s="567"/>
      <c r="RJA31" s="567"/>
      <c r="RJB31" s="567"/>
      <c r="RJC31" s="567"/>
      <c r="RJD31" s="567"/>
      <c r="RJE31" s="567"/>
      <c r="RJF31" s="567"/>
      <c r="RJG31" s="567"/>
      <c r="RJH31" s="567"/>
      <c r="RJI31" s="567"/>
      <c r="RJJ31" s="567"/>
      <c r="RJK31" s="567"/>
      <c r="RJL31" s="567"/>
      <c r="RJM31" s="567"/>
      <c r="RJN31" s="567"/>
      <c r="RJO31" s="567"/>
      <c r="RJP31" s="567"/>
      <c r="RJQ31" s="567"/>
      <c r="RJR31" s="567"/>
      <c r="RJS31" s="567"/>
      <c r="RJT31" s="567"/>
      <c r="RJU31" s="567"/>
      <c r="RJV31" s="567"/>
      <c r="RJW31" s="567"/>
      <c r="RJX31" s="567"/>
      <c r="RJY31" s="567"/>
      <c r="RJZ31" s="567"/>
      <c r="RKA31" s="567"/>
      <c r="RKB31" s="567"/>
      <c r="RKC31" s="567"/>
      <c r="RKD31" s="567"/>
      <c r="RKE31" s="567"/>
      <c r="RKF31" s="567"/>
      <c r="RKG31" s="567"/>
      <c r="RKH31" s="567"/>
      <c r="RKI31" s="567"/>
      <c r="RKJ31" s="567"/>
      <c r="RKK31" s="567"/>
      <c r="RKL31" s="567"/>
      <c r="RKM31" s="567"/>
      <c r="RKN31" s="567"/>
      <c r="RKO31" s="567"/>
      <c r="RKP31" s="567"/>
      <c r="RKQ31" s="567"/>
      <c r="RKR31" s="567"/>
      <c r="RKS31" s="567"/>
      <c r="RKT31" s="567"/>
      <c r="RKU31" s="567"/>
      <c r="RKV31" s="567"/>
      <c r="RKW31" s="567"/>
      <c r="RKX31" s="567"/>
      <c r="RKY31" s="567"/>
      <c r="RKZ31" s="567"/>
      <c r="RLA31" s="567"/>
      <c r="RLB31" s="567"/>
      <c r="RLC31" s="567"/>
      <c r="RLD31" s="567"/>
      <c r="RLE31" s="567"/>
      <c r="RLF31" s="567"/>
      <c r="RLG31" s="567"/>
      <c r="RLH31" s="567"/>
      <c r="RLI31" s="567"/>
      <c r="RLJ31" s="567"/>
      <c r="RLK31" s="567"/>
      <c r="RLL31" s="567"/>
      <c r="RLM31" s="567"/>
      <c r="RLN31" s="567"/>
      <c r="RLO31" s="567"/>
      <c r="RLP31" s="567"/>
      <c r="RLQ31" s="567"/>
      <c r="RLR31" s="567"/>
      <c r="RLS31" s="567"/>
      <c r="RLT31" s="567"/>
      <c r="RLU31" s="567"/>
      <c r="RLV31" s="567"/>
      <c r="RLW31" s="567"/>
      <c r="RLX31" s="567"/>
      <c r="RLY31" s="567"/>
      <c r="RLZ31" s="567"/>
      <c r="RMA31" s="567"/>
      <c r="RMB31" s="567"/>
      <c r="RMC31" s="567"/>
      <c r="RMD31" s="567"/>
      <c r="RME31" s="567"/>
      <c r="RMF31" s="567"/>
      <c r="RMG31" s="567"/>
      <c r="RMH31" s="567"/>
      <c r="RMI31" s="567"/>
      <c r="RMJ31" s="567"/>
      <c r="RMK31" s="567"/>
      <c r="RML31" s="567"/>
      <c r="RMM31" s="567"/>
      <c r="RMN31" s="567"/>
      <c r="RMO31" s="567"/>
      <c r="RMP31" s="567"/>
      <c r="RMQ31" s="567"/>
      <c r="RMR31" s="567"/>
      <c r="RMS31" s="567"/>
      <c r="RMT31" s="567"/>
      <c r="RMU31" s="567"/>
      <c r="RMV31" s="567"/>
      <c r="RMW31" s="567"/>
      <c r="RMX31" s="567"/>
      <c r="RMY31" s="567"/>
      <c r="RMZ31" s="567"/>
      <c r="RNA31" s="567"/>
      <c r="RNB31" s="567"/>
      <c r="RNC31" s="567"/>
      <c r="RND31" s="567"/>
      <c r="RNE31" s="567"/>
      <c r="RNF31" s="567"/>
      <c r="RNG31" s="567"/>
      <c r="RNH31" s="567"/>
      <c r="RNI31" s="567"/>
      <c r="RNJ31" s="567"/>
      <c r="RNK31" s="567"/>
      <c r="RNL31" s="567"/>
      <c r="RNM31" s="567"/>
      <c r="RNN31" s="567"/>
      <c r="RNO31" s="567"/>
      <c r="RNP31" s="567"/>
      <c r="RNQ31" s="567"/>
      <c r="RNR31" s="567"/>
      <c r="RNS31" s="567"/>
      <c r="RNT31" s="567"/>
      <c r="RNU31" s="567"/>
      <c r="RNV31" s="567"/>
      <c r="RNW31" s="567"/>
      <c r="RNX31" s="567"/>
      <c r="RNY31" s="567"/>
      <c r="RNZ31" s="567"/>
      <c r="ROA31" s="567"/>
      <c r="ROB31" s="567"/>
      <c r="ROC31" s="567"/>
      <c r="ROD31" s="567"/>
      <c r="ROE31" s="567"/>
      <c r="ROF31" s="567"/>
      <c r="ROG31" s="567"/>
      <c r="ROH31" s="567"/>
      <c r="ROI31" s="567"/>
      <c r="ROJ31" s="567"/>
      <c r="ROK31" s="567"/>
      <c r="ROL31" s="567"/>
      <c r="ROM31" s="567"/>
      <c r="RON31" s="567"/>
      <c r="ROO31" s="567"/>
      <c r="ROP31" s="567"/>
      <c r="ROQ31" s="567"/>
      <c r="ROR31" s="567"/>
      <c r="ROS31" s="567"/>
      <c r="ROT31" s="567"/>
      <c r="ROU31" s="567"/>
      <c r="ROV31" s="567"/>
      <c r="ROW31" s="567"/>
      <c r="ROX31" s="567"/>
      <c r="ROY31" s="567"/>
      <c r="ROZ31" s="567"/>
      <c r="RPA31" s="567"/>
      <c r="RPB31" s="567"/>
      <c r="RPC31" s="567"/>
      <c r="RPD31" s="567"/>
      <c r="RPE31" s="567"/>
      <c r="RPF31" s="567"/>
      <c r="RPG31" s="567"/>
      <c r="RPH31" s="567"/>
      <c r="RPI31" s="567"/>
      <c r="RPJ31" s="567"/>
      <c r="RPK31" s="567"/>
      <c r="RPL31" s="567"/>
      <c r="RPM31" s="567"/>
      <c r="RPN31" s="567"/>
      <c r="RPO31" s="567"/>
      <c r="RPP31" s="567"/>
      <c r="RPQ31" s="567"/>
      <c r="RPR31" s="567"/>
      <c r="RPS31" s="567"/>
      <c r="RPT31" s="567"/>
      <c r="RPU31" s="567"/>
      <c r="RPV31" s="567"/>
      <c r="RPW31" s="567"/>
      <c r="RPX31" s="567"/>
      <c r="RPY31" s="567"/>
      <c r="RPZ31" s="567"/>
      <c r="RQA31" s="567"/>
      <c r="RQB31" s="567"/>
      <c r="RQC31" s="567"/>
      <c r="RQD31" s="567"/>
      <c r="RQE31" s="567"/>
      <c r="RQF31" s="567"/>
      <c r="RQG31" s="567"/>
      <c r="RQH31" s="567"/>
      <c r="RQI31" s="567"/>
      <c r="RQJ31" s="567"/>
      <c r="RQK31" s="567"/>
      <c r="RQL31" s="567"/>
      <c r="RQM31" s="567"/>
      <c r="RQN31" s="567"/>
      <c r="RQO31" s="567"/>
      <c r="RQP31" s="567"/>
      <c r="RQQ31" s="567"/>
      <c r="RQR31" s="567"/>
      <c r="RQS31" s="567"/>
      <c r="RQT31" s="567"/>
      <c r="RQU31" s="567"/>
      <c r="RQV31" s="567"/>
      <c r="RQW31" s="567"/>
      <c r="RQX31" s="567"/>
      <c r="RQY31" s="567"/>
      <c r="RQZ31" s="567"/>
      <c r="RRA31" s="567"/>
      <c r="RRB31" s="567"/>
      <c r="RRC31" s="567"/>
      <c r="RRD31" s="567"/>
      <c r="RRE31" s="567"/>
      <c r="RRF31" s="567"/>
      <c r="RRG31" s="567"/>
      <c r="RRH31" s="567"/>
      <c r="RRI31" s="567"/>
      <c r="RRJ31" s="567"/>
      <c r="RRK31" s="567"/>
      <c r="RRL31" s="567"/>
      <c r="RRM31" s="567"/>
      <c r="RRN31" s="567"/>
      <c r="RRO31" s="567"/>
      <c r="RRP31" s="567"/>
      <c r="RRQ31" s="567"/>
      <c r="RRR31" s="567"/>
      <c r="RRS31" s="567"/>
      <c r="RRT31" s="567"/>
      <c r="RRU31" s="567"/>
      <c r="RRV31" s="567"/>
      <c r="RRW31" s="567"/>
      <c r="RRX31" s="567"/>
      <c r="RRY31" s="567"/>
      <c r="RRZ31" s="567"/>
      <c r="RSA31" s="567"/>
      <c r="RSB31" s="567"/>
      <c r="RSC31" s="567"/>
      <c r="RSD31" s="567"/>
      <c r="RSE31" s="567"/>
      <c r="RSF31" s="567"/>
      <c r="RSG31" s="567"/>
      <c r="RSH31" s="567"/>
      <c r="RSI31" s="567"/>
      <c r="RSJ31" s="567"/>
      <c r="RSK31" s="567"/>
      <c r="RSL31" s="567"/>
      <c r="RSM31" s="567"/>
      <c r="RSN31" s="567"/>
      <c r="RSO31" s="567"/>
      <c r="RSP31" s="567"/>
      <c r="RSQ31" s="567"/>
      <c r="RSR31" s="567"/>
      <c r="RSS31" s="567"/>
      <c r="RST31" s="567"/>
      <c r="RSU31" s="567"/>
      <c r="RSV31" s="567"/>
      <c r="RSW31" s="567"/>
      <c r="RSX31" s="567"/>
      <c r="RSY31" s="567"/>
      <c r="RSZ31" s="567"/>
      <c r="RTA31" s="567"/>
      <c r="RTB31" s="567"/>
      <c r="RTC31" s="567"/>
      <c r="RTD31" s="567"/>
      <c r="RTE31" s="567"/>
      <c r="RTF31" s="567"/>
      <c r="RTG31" s="567"/>
      <c r="RTH31" s="567"/>
      <c r="RTI31" s="567"/>
      <c r="RTJ31" s="567"/>
      <c r="RTK31" s="567"/>
      <c r="RTL31" s="567"/>
      <c r="RTM31" s="567"/>
      <c r="RTN31" s="567"/>
      <c r="RTO31" s="567"/>
      <c r="RTP31" s="567"/>
      <c r="RTQ31" s="567"/>
      <c r="RTR31" s="567"/>
      <c r="RTS31" s="567"/>
      <c r="RTT31" s="567"/>
      <c r="RTU31" s="567"/>
      <c r="RTV31" s="567"/>
      <c r="RTW31" s="567"/>
      <c r="RTX31" s="567"/>
      <c r="RTY31" s="567"/>
      <c r="RTZ31" s="567"/>
      <c r="RUA31" s="567"/>
      <c r="RUB31" s="567"/>
      <c r="RUC31" s="567"/>
      <c r="RUD31" s="567"/>
      <c r="RUE31" s="567"/>
      <c r="RUF31" s="567"/>
      <c r="RUG31" s="567"/>
      <c r="RUH31" s="567"/>
      <c r="RUI31" s="567"/>
      <c r="RUJ31" s="567"/>
      <c r="RUK31" s="567"/>
      <c r="RUL31" s="567"/>
      <c r="RUM31" s="567"/>
      <c r="RUN31" s="567"/>
      <c r="RUO31" s="567"/>
      <c r="RUP31" s="567"/>
      <c r="RUQ31" s="567"/>
      <c r="RUR31" s="567"/>
      <c r="RUS31" s="567"/>
      <c r="RUT31" s="567"/>
      <c r="RUU31" s="567"/>
      <c r="RUV31" s="567"/>
      <c r="RUW31" s="567"/>
      <c r="RUX31" s="567"/>
      <c r="RUY31" s="567"/>
      <c r="RUZ31" s="567"/>
      <c r="RVA31" s="567"/>
      <c r="RVB31" s="567"/>
      <c r="RVC31" s="567"/>
      <c r="RVD31" s="567"/>
      <c r="RVE31" s="567"/>
      <c r="RVF31" s="567"/>
      <c r="RVG31" s="567"/>
      <c r="RVH31" s="567"/>
      <c r="RVI31" s="567"/>
      <c r="RVJ31" s="567"/>
      <c r="RVK31" s="567"/>
      <c r="RVL31" s="567"/>
      <c r="RVM31" s="567"/>
      <c r="RVN31" s="567"/>
      <c r="RVO31" s="567"/>
      <c r="RVP31" s="567"/>
      <c r="RVQ31" s="567"/>
      <c r="RVR31" s="567"/>
      <c r="RVS31" s="567"/>
      <c r="RVT31" s="567"/>
      <c r="RVU31" s="567"/>
      <c r="RVV31" s="567"/>
      <c r="RVW31" s="567"/>
      <c r="RVX31" s="567"/>
      <c r="RVY31" s="567"/>
      <c r="RVZ31" s="567"/>
      <c r="RWA31" s="567"/>
      <c r="RWB31" s="567"/>
      <c r="RWC31" s="567"/>
      <c r="RWD31" s="567"/>
      <c r="RWE31" s="567"/>
      <c r="RWF31" s="567"/>
      <c r="RWG31" s="567"/>
      <c r="RWH31" s="567"/>
      <c r="RWI31" s="567"/>
      <c r="RWJ31" s="567"/>
      <c r="RWK31" s="567"/>
      <c r="RWL31" s="567"/>
      <c r="RWM31" s="567"/>
      <c r="RWN31" s="567"/>
      <c r="RWO31" s="567"/>
      <c r="RWP31" s="567"/>
      <c r="RWQ31" s="567"/>
      <c r="RWR31" s="567"/>
      <c r="RWS31" s="567"/>
      <c r="RWT31" s="567"/>
      <c r="RWU31" s="567"/>
      <c r="RWV31" s="567"/>
      <c r="RWW31" s="567"/>
      <c r="RWX31" s="567"/>
      <c r="RWY31" s="567"/>
      <c r="RWZ31" s="567"/>
      <c r="RXA31" s="567"/>
      <c r="RXB31" s="567"/>
      <c r="RXC31" s="567"/>
      <c r="RXD31" s="567"/>
      <c r="RXE31" s="567"/>
      <c r="RXF31" s="567"/>
      <c r="RXG31" s="567"/>
      <c r="RXH31" s="567"/>
      <c r="RXI31" s="567"/>
      <c r="RXJ31" s="567"/>
      <c r="RXK31" s="567"/>
      <c r="RXL31" s="567"/>
      <c r="RXM31" s="567"/>
      <c r="RXN31" s="567"/>
      <c r="RXO31" s="567"/>
      <c r="RXP31" s="567"/>
      <c r="RXQ31" s="567"/>
      <c r="RXR31" s="567"/>
      <c r="RXS31" s="567"/>
      <c r="RXT31" s="567"/>
      <c r="RXU31" s="567"/>
      <c r="RXV31" s="567"/>
      <c r="RXW31" s="567"/>
      <c r="RXX31" s="567"/>
      <c r="RXY31" s="567"/>
      <c r="RXZ31" s="567"/>
      <c r="RYA31" s="567"/>
      <c r="RYB31" s="567"/>
      <c r="RYC31" s="567"/>
      <c r="RYD31" s="567"/>
      <c r="RYE31" s="567"/>
      <c r="RYF31" s="567"/>
      <c r="RYG31" s="567"/>
      <c r="RYH31" s="567"/>
      <c r="RYI31" s="567"/>
      <c r="RYJ31" s="567"/>
      <c r="RYK31" s="567"/>
      <c r="RYL31" s="567"/>
      <c r="RYM31" s="567"/>
      <c r="RYN31" s="567"/>
      <c r="RYO31" s="567"/>
      <c r="RYP31" s="567"/>
      <c r="RYQ31" s="567"/>
      <c r="RYR31" s="567"/>
      <c r="RYS31" s="567"/>
      <c r="RYT31" s="567"/>
      <c r="RYU31" s="567"/>
      <c r="RYV31" s="567"/>
      <c r="RYW31" s="567"/>
      <c r="RYX31" s="567"/>
      <c r="RYY31" s="567"/>
      <c r="RYZ31" s="567"/>
      <c r="RZA31" s="567"/>
      <c r="RZB31" s="567"/>
      <c r="RZC31" s="567"/>
      <c r="RZD31" s="567"/>
      <c r="RZE31" s="567"/>
      <c r="RZF31" s="567"/>
      <c r="RZG31" s="567"/>
      <c r="RZH31" s="567"/>
      <c r="RZI31" s="567"/>
      <c r="RZJ31" s="567"/>
      <c r="RZK31" s="567"/>
      <c r="RZL31" s="567"/>
      <c r="RZM31" s="567"/>
      <c r="RZN31" s="567"/>
      <c r="RZO31" s="567"/>
      <c r="RZP31" s="567"/>
      <c r="RZQ31" s="567"/>
      <c r="RZR31" s="567"/>
      <c r="RZS31" s="567"/>
      <c r="RZT31" s="567"/>
      <c r="RZU31" s="567"/>
      <c r="RZV31" s="567"/>
      <c r="RZW31" s="567"/>
      <c r="RZX31" s="567"/>
      <c r="RZY31" s="567"/>
      <c r="RZZ31" s="567"/>
      <c r="SAA31" s="567"/>
      <c r="SAB31" s="567"/>
      <c r="SAC31" s="567"/>
      <c r="SAD31" s="567"/>
      <c r="SAE31" s="567"/>
      <c r="SAF31" s="567"/>
      <c r="SAG31" s="567"/>
      <c r="SAH31" s="567"/>
      <c r="SAI31" s="567"/>
      <c r="SAJ31" s="567"/>
      <c r="SAK31" s="567"/>
      <c r="SAL31" s="567"/>
      <c r="SAM31" s="567"/>
      <c r="SAN31" s="567"/>
      <c r="SAO31" s="567"/>
      <c r="SAP31" s="567"/>
      <c r="SAQ31" s="567"/>
      <c r="SAR31" s="567"/>
      <c r="SAS31" s="567"/>
      <c r="SAT31" s="567"/>
      <c r="SAU31" s="567"/>
      <c r="SAV31" s="567"/>
      <c r="SAW31" s="567"/>
      <c r="SAX31" s="567"/>
      <c r="SAY31" s="567"/>
      <c r="SAZ31" s="567"/>
      <c r="SBA31" s="567"/>
      <c r="SBB31" s="567"/>
      <c r="SBC31" s="567"/>
      <c r="SBD31" s="567"/>
      <c r="SBE31" s="567"/>
      <c r="SBF31" s="567"/>
      <c r="SBG31" s="567"/>
      <c r="SBH31" s="567"/>
      <c r="SBI31" s="567"/>
      <c r="SBJ31" s="567"/>
      <c r="SBK31" s="567"/>
      <c r="SBL31" s="567"/>
      <c r="SBM31" s="567"/>
      <c r="SBN31" s="567"/>
      <c r="SBO31" s="567"/>
      <c r="SBP31" s="567"/>
      <c r="SBQ31" s="567"/>
      <c r="SBR31" s="567"/>
      <c r="SBS31" s="567"/>
      <c r="SBT31" s="567"/>
      <c r="SBU31" s="567"/>
      <c r="SBV31" s="567"/>
      <c r="SBW31" s="567"/>
      <c r="SBX31" s="567"/>
      <c r="SBY31" s="567"/>
      <c r="SBZ31" s="567"/>
      <c r="SCA31" s="567"/>
      <c r="SCB31" s="567"/>
      <c r="SCC31" s="567"/>
      <c r="SCD31" s="567"/>
      <c r="SCE31" s="567"/>
      <c r="SCF31" s="567"/>
      <c r="SCG31" s="567"/>
      <c r="SCH31" s="567"/>
      <c r="SCI31" s="567"/>
      <c r="SCJ31" s="567"/>
      <c r="SCK31" s="567"/>
      <c r="SCL31" s="567"/>
      <c r="SCM31" s="567"/>
      <c r="SCN31" s="567"/>
      <c r="SCO31" s="567"/>
      <c r="SCP31" s="567"/>
      <c r="SCQ31" s="567"/>
      <c r="SCR31" s="567"/>
      <c r="SCS31" s="567"/>
      <c r="SCT31" s="567"/>
      <c r="SCU31" s="567"/>
      <c r="SCV31" s="567"/>
      <c r="SCW31" s="567"/>
      <c r="SCX31" s="567"/>
      <c r="SCY31" s="567"/>
      <c r="SCZ31" s="567"/>
      <c r="SDA31" s="567"/>
      <c r="SDB31" s="567"/>
      <c r="SDC31" s="567"/>
      <c r="SDD31" s="567"/>
      <c r="SDE31" s="567"/>
      <c r="SDF31" s="567"/>
      <c r="SDG31" s="567"/>
      <c r="SDH31" s="567"/>
      <c r="SDI31" s="567"/>
      <c r="SDJ31" s="567"/>
      <c r="SDK31" s="567"/>
      <c r="SDL31" s="567"/>
      <c r="SDM31" s="567"/>
      <c r="SDN31" s="567"/>
      <c r="SDO31" s="567"/>
      <c r="SDP31" s="567"/>
      <c r="SDQ31" s="567"/>
      <c r="SDR31" s="567"/>
      <c r="SDS31" s="567"/>
      <c r="SDT31" s="567"/>
      <c r="SDU31" s="567"/>
      <c r="SDV31" s="567"/>
      <c r="SDW31" s="567"/>
      <c r="SDX31" s="567"/>
      <c r="SDY31" s="567"/>
      <c r="SDZ31" s="567"/>
      <c r="SEA31" s="567"/>
      <c r="SEB31" s="567"/>
      <c r="SEC31" s="567"/>
      <c r="SED31" s="567"/>
      <c r="SEE31" s="567"/>
      <c r="SEF31" s="567"/>
      <c r="SEG31" s="567"/>
      <c r="SEH31" s="567"/>
      <c r="SEI31" s="567"/>
      <c r="SEJ31" s="567"/>
      <c r="SEK31" s="567"/>
      <c r="SEL31" s="567"/>
      <c r="SEM31" s="567"/>
      <c r="SEN31" s="567"/>
      <c r="SEO31" s="567"/>
      <c r="SEP31" s="567"/>
      <c r="SEQ31" s="567"/>
      <c r="SER31" s="567"/>
      <c r="SES31" s="567"/>
      <c r="SET31" s="567"/>
      <c r="SEU31" s="567"/>
      <c r="SEV31" s="567"/>
      <c r="SEW31" s="567"/>
      <c r="SEX31" s="567"/>
      <c r="SEY31" s="567"/>
      <c r="SEZ31" s="567"/>
      <c r="SFA31" s="567"/>
      <c r="SFB31" s="567"/>
      <c r="SFC31" s="567"/>
      <c r="SFD31" s="567"/>
      <c r="SFE31" s="567"/>
      <c r="SFF31" s="567"/>
      <c r="SFG31" s="567"/>
      <c r="SFH31" s="567"/>
      <c r="SFI31" s="567"/>
      <c r="SFJ31" s="567"/>
      <c r="SFK31" s="567"/>
      <c r="SFL31" s="567"/>
      <c r="SFM31" s="567"/>
      <c r="SFN31" s="567"/>
      <c r="SFO31" s="567"/>
      <c r="SFP31" s="567"/>
      <c r="SFQ31" s="567"/>
      <c r="SFR31" s="567"/>
      <c r="SFS31" s="567"/>
      <c r="SFT31" s="567"/>
      <c r="SFU31" s="567"/>
      <c r="SFV31" s="567"/>
      <c r="SFW31" s="567"/>
      <c r="SFX31" s="567"/>
      <c r="SFY31" s="567"/>
      <c r="SFZ31" s="567"/>
      <c r="SGA31" s="567"/>
      <c r="SGB31" s="567"/>
      <c r="SGC31" s="567"/>
      <c r="SGD31" s="567"/>
      <c r="SGE31" s="567"/>
      <c r="SGF31" s="567"/>
      <c r="SGG31" s="567"/>
      <c r="SGH31" s="567"/>
      <c r="SGI31" s="567"/>
      <c r="SGJ31" s="567"/>
      <c r="SGK31" s="567"/>
      <c r="SGL31" s="567"/>
      <c r="SGM31" s="567"/>
      <c r="SGN31" s="567"/>
      <c r="SGO31" s="567"/>
      <c r="SGP31" s="567"/>
      <c r="SGQ31" s="567"/>
      <c r="SGR31" s="567"/>
      <c r="SGS31" s="567"/>
      <c r="SGT31" s="567"/>
      <c r="SGU31" s="567"/>
      <c r="SGV31" s="567"/>
      <c r="SGW31" s="567"/>
      <c r="SGX31" s="567"/>
      <c r="SGY31" s="567"/>
      <c r="SGZ31" s="567"/>
      <c r="SHA31" s="567"/>
      <c r="SHB31" s="567"/>
      <c r="SHC31" s="567"/>
      <c r="SHD31" s="567"/>
      <c r="SHE31" s="567"/>
      <c r="SHF31" s="567"/>
      <c r="SHG31" s="567"/>
      <c r="SHH31" s="567"/>
      <c r="SHI31" s="567"/>
      <c r="SHJ31" s="567"/>
      <c r="SHK31" s="567"/>
      <c r="SHL31" s="567"/>
      <c r="SHM31" s="567"/>
      <c r="SHN31" s="567"/>
      <c r="SHO31" s="567"/>
      <c r="SHP31" s="567"/>
      <c r="SHQ31" s="567"/>
      <c r="SHR31" s="567"/>
      <c r="SHS31" s="567"/>
      <c r="SHT31" s="567"/>
      <c r="SHU31" s="567"/>
      <c r="SHV31" s="567"/>
      <c r="SHW31" s="567"/>
      <c r="SHX31" s="567"/>
      <c r="SHY31" s="567"/>
      <c r="SHZ31" s="567"/>
      <c r="SIA31" s="567"/>
      <c r="SIB31" s="567"/>
      <c r="SIC31" s="567"/>
      <c r="SID31" s="567"/>
      <c r="SIE31" s="567"/>
      <c r="SIF31" s="567"/>
      <c r="SIG31" s="567"/>
      <c r="SIH31" s="567"/>
      <c r="SII31" s="567"/>
      <c r="SIJ31" s="567"/>
      <c r="SIK31" s="567"/>
      <c r="SIL31" s="567"/>
      <c r="SIM31" s="567"/>
      <c r="SIN31" s="567"/>
      <c r="SIO31" s="567"/>
      <c r="SIP31" s="567"/>
      <c r="SIQ31" s="567"/>
      <c r="SIR31" s="567"/>
      <c r="SIS31" s="567"/>
      <c r="SIT31" s="567"/>
      <c r="SIU31" s="567"/>
      <c r="SIV31" s="567"/>
      <c r="SIW31" s="567"/>
      <c r="SIX31" s="567"/>
      <c r="SIY31" s="567"/>
      <c r="SIZ31" s="567"/>
      <c r="SJA31" s="567"/>
      <c r="SJB31" s="567"/>
      <c r="SJC31" s="567"/>
      <c r="SJD31" s="567"/>
      <c r="SJE31" s="567"/>
      <c r="SJF31" s="567"/>
      <c r="SJG31" s="567"/>
      <c r="SJH31" s="567"/>
      <c r="SJI31" s="567"/>
      <c r="SJJ31" s="567"/>
      <c r="SJK31" s="567"/>
      <c r="SJL31" s="567"/>
      <c r="SJM31" s="567"/>
      <c r="SJN31" s="567"/>
      <c r="SJO31" s="567"/>
      <c r="SJP31" s="567"/>
      <c r="SJQ31" s="567"/>
      <c r="SJR31" s="567"/>
      <c r="SJS31" s="567"/>
      <c r="SJT31" s="567"/>
      <c r="SJU31" s="567"/>
      <c r="SJV31" s="567"/>
      <c r="SJW31" s="567"/>
      <c r="SJX31" s="567"/>
      <c r="SJY31" s="567"/>
      <c r="SJZ31" s="567"/>
      <c r="SKA31" s="567"/>
      <c r="SKB31" s="567"/>
      <c r="SKC31" s="567"/>
      <c r="SKD31" s="567"/>
      <c r="SKE31" s="567"/>
      <c r="SKF31" s="567"/>
      <c r="SKG31" s="567"/>
      <c r="SKH31" s="567"/>
      <c r="SKI31" s="567"/>
      <c r="SKJ31" s="567"/>
      <c r="SKK31" s="567"/>
      <c r="SKL31" s="567"/>
      <c r="SKM31" s="567"/>
      <c r="SKN31" s="567"/>
      <c r="SKO31" s="567"/>
      <c r="SKP31" s="567"/>
      <c r="SKQ31" s="567"/>
      <c r="SKR31" s="567"/>
      <c r="SKS31" s="567"/>
      <c r="SKT31" s="567"/>
      <c r="SKU31" s="567"/>
      <c r="SKV31" s="567"/>
      <c r="SKW31" s="567"/>
      <c r="SKX31" s="567"/>
      <c r="SKY31" s="567"/>
      <c r="SKZ31" s="567"/>
      <c r="SLA31" s="567"/>
      <c r="SLB31" s="567"/>
      <c r="SLC31" s="567"/>
      <c r="SLD31" s="567"/>
      <c r="SLE31" s="567"/>
      <c r="SLF31" s="567"/>
      <c r="SLG31" s="567"/>
      <c r="SLH31" s="567"/>
      <c r="SLI31" s="567"/>
      <c r="SLJ31" s="567"/>
      <c r="SLK31" s="567"/>
      <c r="SLL31" s="567"/>
      <c r="SLM31" s="567"/>
      <c r="SLN31" s="567"/>
      <c r="SLO31" s="567"/>
      <c r="SLP31" s="567"/>
      <c r="SLQ31" s="567"/>
      <c r="SLR31" s="567"/>
      <c r="SLS31" s="567"/>
      <c r="SLT31" s="567"/>
      <c r="SLU31" s="567"/>
      <c r="SLV31" s="567"/>
      <c r="SLW31" s="567"/>
      <c r="SLX31" s="567"/>
      <c r="SLY31" s="567"/>
      <c r="SLZ31" s="567"/>
      <c r="SMA31" s="567"/>
      <c r="SMB31" s="567"/>
      <c r="SMC31" s="567"/>
      <c r="SMD31" s="567"/>
      <c r="SME31" s="567"/>
      <c r="SMF31" s="567"/>
      <c r="SMG31" s="567"/>
      <c r="SMH31" s="567"/>
      <c r="SMI31" s="567"/>
      <c r="SMJ31" s="567"/>
      <c r="SMK31" s="567"/>
      <c r="SML31" s="567"/>
      <c r="SMM31" s="567"/>
      <c r="SMN31" s="567"/>
      <c r="SMO31" s="567"/>
      <c r="SMP31" s="567"/>
      <c r="SMQ31" s="567"/>
      <c r="SMR31" s="567"/>
      <c r="SMS31" s="567"/>
      <c r="SMT31" s="567"/>
      <c r="SMU31" s="567"/>
      <c r="SMV31" s="567"/>
      <c r="SMW31" s="567"/>
      <c r="SMX31" s="567"/>
      <c r="SMY31" s="567"/>
      <c r="SMZ31" s="567"/>
      <c r="SNA31" s="567"/>
      <c r="SNB31" s="567"/>
      <c r="SNC31" s="567"/>
      <c r="SND31" s="567"/>
      <c r="SNE31" s="567"/>
      <c r="SNF31" s="567"/>
      <c r="SNG31" s="567"/>
      <c r="SNH31" s="567"/>
      <c r="SNI31" s="567"/>
      <c r="SNJ31" s="567"/>
      <c r="SNK31" s="567"/>
      <c r="SNL31" s="567"/>
      <c r="SNM31" s="567"/>
      <c r="SNN31" s="567"/>
      <c r="SNO31" s="567"/>
      <c r="SNP31" s="567"/>
      <c r="SNQ31" s="567"/>
      <c r="SNR31" s="567"/>
      <c r="SNS31" s="567"/>
      <c r="SNT31" s="567"/>
      <c r="SNU31" s="567"/>
      <c r="SNV31" s="567"/>
      <c r="SNW31" s="567"/>
      <c r="SNX31" s="567"/>
      <c r="SNY31" s="567"/>
      <c r="SNZ31" s="567"/>
      <c r="SOA31" s="567"/>
      <c r="SOB31" s="567"/>
      <c r="SOC31" s="567"/>
      <c r="SOD31" s="567"/>
      <c r="SOE31" s="567"/>
      <c r="SOF31" s="567"/>
      <c r="SOG31" s="567"/>
      <c r="SOH31" s="567"/>
      <c r="SOI31" s="567"/>
      <c r="SOJ31" s="567"/>
      <c r="SOK31" s="567"/>
      <c r="SOL31" s="567"/>
      <c r="SOM31" s="567"/>
      <c r="SON31" s="567"/>
      <c r="SOO31" s="567"/>
      <c r="SOP31" s="567"/>
      <c r="SOQ31" s="567"/>
      <c r="SOR31" s="567"/>
      <c r="SOS31" s="567"/>
      <c r="SOT31" s="567"/>
      <c r="SOU31" s="567"/>
      <c r="SOV31" s="567"/>
      <c r="SOW31" s="567"/>
      <c r="SOX31" s="567"/>
      <c r="SOY31" s="567"/>
      <c r="SOZ31" s="567"/>
      <c r="SPA31" s="567"/>
      <c r="SPB31" s="567"/>
      <c r="SPC31" s="567"/>
      <c r="SPD31" s="567"/>
      <c r="SPE31" s="567"/>
      <c r="SPF31" s="567"/>
      <c r="SPG31" s="567"/>
      <c r="SPH31" s="567"/>
      <c r="SPI31" s="567"/>
      <c r="SPJ31" s="567"/>
      <c r="SPK31" s="567"/>
      <c r="SPL31" s="567"/>
      <c r="SPM31" s="567"/>
      <c r="SPN31" s="567"/>
      <c r="SPO31" s="567"/>
      <c r="SPP31" s="567"/>
      <c r="SPQ31" s="567"/>
      <c r="SPR31" s="567"/>
      <c r="SPS31" s="567"/>
      <c r="SPT31" s="567"/>
      <c r="SPU31" s="567"/>
      <c r="SPV31" s="567"/>
      <c r="SPW31" s="567"/>
      <c r="SPX31" s="567"/>
      <c r="SPY31" s="567"/>
      <c r="SPZ31" s="567"/>
      <c r="SQA31" s="567"/>
      <c r="SQB31" s="567"/>
      <c r="SQC31" s="567"/>
      <c r="SQD31" s="567"/>
      <c r="SQE31" s="567"/>
      <c r="SQF31" s="567"/>
      <c r="SQG31" s="567"/>
      <c r="SQH31" s="567"/>
      <c r="SQI31" s="567"/>
      <c r="SQJ31" s="567"/>
      <c r="SQK31" s="567"/>
      <c r="SQL31" s="567"/>
      <c r="SQM31" s="567"/>
      <c r="SQN31" s="567"/>
      <c r="SQO31" s="567"/>
      <c r="SQP31" s="567"/>
      <c r="SQQ31" s="567"/>
      <c r="SQR31" s="567"/>
      <c r="SQS31" s="567"/>
      <c r="SQT31" s="567"/>
      <c r="SQU31" s="567"/>
      <c r="SQV31" s="567"/>
      <c r="SQW31" s="567"/>
      <c r="SQX31" s="567"/>
      <c r="SQY31" s="567"/>
      <c r="SQZ31" s="567"/>
      <c r="SRA31" s="567"/>
      <c r="SRB31" s="567"/>
      <c r="SRC31" s="567"/>
      <c r="SRD31" s="567"/>
      <c r="SRE31" s="567"/>
      <c r="SRF31" s="567"/>
      <c r="SRG31" s="567"/>
      <c r="SRH31" s="567"/>
      <c r="SRI31" s="567"/>
      <c r="SRJ31" s="567"/>
      <c r="SRK31" s="567"/>
      <c r="SRL31" s="567"/>
      <c r="SRM31" s="567"/>
      <c r="SRN31" s="567"/>
      <c r="SRO31" s="567"/>
      <c r="SRP31" s="567"/>
      <c r="SRQ31" s="567"/>
      <c r="SRR31" s="567"/>
      <c r="SRS31" s="567"/>
      <c r="SRT31" s="567"/>
      <c r="SRU31" s="567"/>
      <c r="SRV31" s="567"/>
      <c r="SRW31" s="567"/>
      <c r="SRX31" s="567"/>
      <c r="SRY31" s="567"/>
      <c r="SRZ31" s="567"/>
      <c r="SSA31" s="567"/>
      <c r="SSB31" s="567"/>
      <c r="SSC31" s="567"/>
      <c r="SSD31" s="567"/>
      <c r="SSE31" s="567"/>
      <c r="SSF31" s="567"/>
      <c r="SSG31" s="567"/>
      <c r="SSH31" s="567"/>
      <c r="SSI31" s="567"/>
      <c r="SSJ31" s="567"/>
      <c r="SSK31" s="567"/>
      <c r="SSL31" s="567"/>
      <c r="SSM31" s="567"/>
      <c r="SSN31" s="567"/>
      <c r="SSO31" s="567"/>
      <c r="SSP31" s="567"/>
      <c r="SSQ31" s="567"/>
      <c r="SSR31" s="567"/>
      <c r="SSS31" s="567"/>
      <c r="SST31" s="567"/>
      <c r="SSU31" s="567"/>
      <c r="SSV31" s="567"/>
      <c r="SSW31" s="567"/>
      <c r="SSX31" s="567"/>
      <c r="SSY31" s="567"/>
      <c r="SSZ31" s="567"/>
      <c r="STA31" s="567"/>
      <c r="STB31" s="567"/>
      <c r="STC31" s="567"/>
      <c r="STD31" s="567"/>
      <c r="STE31" s="567"/>
      <c r="STF31" s="567"/>
      <c r="STG31" s="567"/>
      <c r="STH31" s="567"/>
      <c r="STI31" s="567"/>
      <c r="STJ31" s="567"/>
      <c r="STK31" s="567"/>
      <c r="STL31" s="567"/>
      <c r="STM31" s="567"/>
      <c r="STN31" s="567"/>
      <c r="STO31" s="567"/>
      <c r="STP31" s="567"/>
      <c r="STQ31" s="567"/>
      <c r="STR31" s="567"/>
      <c r="STS31" s="567"/>
      <c r="STT31" s="567"/>
      <c r="STU31" s="567"/>
      <c r="STV31" s="567"/>
      <c r="STW31" s="567"/>
      <c r="STX31" s="567"/>
      <c r="STY31" s="567"/>
      <c r="STZ31" s="567"/>
      <c r="SUA31" s="567"/>
      <c r="SUB31" s="567"/>
      <c r="SUC31" s="567"/>
      <c r="SUD31" s="567"/>
      <c r="SUE31" s="567"/>
      <c r="SUF31" s="567"/>
      <c r="SUG31" s="567"/>
      <c r="SUH31" s="567"/>
      <c r="SUI31" s="567"/>
      <c r="SUJ31" s="567"/>
      <c r="SUK31" s="567"/>
      <c r="SUL31" s="567"/>
      <c r="SUM31" s="567"/>
      <c r="SUN31" s="567"/>
      <c r="SUO31" s="567"/>
      <c r="SUP31" s="567"/>
      <c r="SUQ31" s="567"/>
      <c r="SUR31" s="567"/>
      <c r="SUS31" s="567"/>
      <c r="SUT31" s="567"/>
      <c r="SUU31" s="567"/>
      <c r="SUV31" s="567"/>
      <c r="SUW31" s="567"/>
      <c r="SUX31" s="567"/>
      <c r="SUY31" s="567"/>
      <c r="SUZ31" s="567"/>
      <c r="SVA31" s="567"/>
      <c r="SVB31" s="567"/>
      <c r="SVC31" s="567"/>
      <c r="SVD31" s="567"/>
      <c r="SVE31" s="567"/>
      <c r="SVF31" s="567"/>
      <c r="SVG31" s="567"/>
      <c r="SVH31" s="567"/>
      <c r="SVI31" s="567"/>
      <c r="SVJ31" s="567"/>
      <c r="SVK31" s="567"/>
      <c r="SVL31" s="567"/>
      <c r="SVM31" s="567"/>
      <c r="SVN31" s="567"/>
      <c r="SVO31" s="567"/>
      <c r="SVP31" s="567"/>
      <c r="SVQ31" s="567"/>
      <c r="SVR31" s="567"/>
      <c r="SVS31" s="567"/>
      <c r="SVT31" s="567"/>
      <c r="SVU31" s="567"/>
      <c r="SVV31" s="567"/>
      <c r="SVW31" s="567"/>
      <c r="SVX31" s="567"/>
      <c r="SVY31" s="567"/>
      <c r="SVZ31" s="567"/>
      <c r="SWA31" s="567"/>
      <c r="SWB31" s="567"/>
      <c r="SWC31" s="567"/>
      <c r="SWD31" s="567"/>
      <c r="SWE31" s="567"/>
      <c r="SWF31" s="567"/>
      <c r="SWG31" s="567"/>
      <c r="SWH31" s="567"/>
      <c r="SWI31" s="567"/>
      <c r="SWJ31" s="567"/>
      <c r="SWK31" s="567"/>
      <c r="SWL31" s="567"/>
      <c r="SWM31" s="567"/>
      <c r="SWN31" s="567"/>
      <c r="SWO31" s="567"/>
      <c r="SWP31" s="567"/>
      <c r="SWQ31" s="567"/>
      <c r="SWR31" s="567"/>
      <c r="SWS31" s="567"/>
      <c r="SWT31" s="567"/>
      <c r="SWU31" s="567"/>
      <c r="SWV31" s="567"/>
      <c r="SWW31" s="567"/>
      <c r="SWX31" s="567"/>
      <c r="SWY31" s="567"/>
      <c r="SWZ31" s="567"/>
      <c r="SXA31" s="567"/>
      <c r="SXB31" s="567"/>
      <c r="SXC31" s="567"/>
      <c r="SXD31" s="567"/>
      <c r="SXE31" s="567"/>
      <c r="SXF31" s="567"/>
      <c r="SXG31" s="567"/>
      <c r="SXH31" s="567"/>
      <c r="SXI31" s="567"/>
      <c r="SXJ31" s="567"/>
      <c r="SXK31" s="567"/>
      <c r="SXL31" s="567"/>
      <c r="SXM31" s="567"/>
      <c r="SXN31" s="567"/>
      <c r="SXO31" s="567"/>
      <c r="SXP31" s="567"/>
      <c r="SXQ31" s="567"/>
      <c r="SXR31" s="567"/>
      <c r="SXS31" s="567"/>
      <c r="SXT31" s="567"/>
      <c r="SXU31" s="567"/>
      <c r="SXV31" s="567"/>
      <c r="SXW31" s="567"/>
      <c r="SXX31" s="567"/>
      <c r="SXY31" s="567"/>
      <c r="SXZ31" s="567"/>
      <c r="SYA31" s="567"/>
      <c r="SYB31" s="567"/>
      <c r="SYC31" s="567"/>
      <c r="SYD31" s="567"/>
      <c r="SYE31" s="567"/>
      <c r="SYF31" s="567"/>
      <c r="SYG31" s="567"/>
      <c r="SYH31" s="567"/>
      <c r="SYI31" s="567"/>
      <c r="SYJ31" s="567"/>
      <c r="SYK31" s="567"/>
      <c r="SYL31" s="567"/>
      <c r="SYM31" s="567"/>
      <c r="SYN31" s="567"/>
      <c r="SYO31" s="567"/>
      <c r="SYP31" s="567"/>
      <c r="SYQ31" s="567"/>
      <c r="SYR31" s="567"/>
      <c r="SYS31" s="567"/>
      <c r="SYT31" s="567"/>
      <c r="SYU31" s="567"/>
      <c r="SYV31" s="567"/>
      <c r="SYW31" s="567"/>
      <c r="SYX31" s="567"/>
      <c r="SYY31" s="567"/>
      <c r="SYZ31" s="567"/>
      <c r="SZA31" s="567"/>
      <c r="SZB31" s="567"/>
      <c r="SZC31" s="567"/>
      <c r="SZD31" s="567"/>
      <c r="SZE31" s="567"/>
      <c r="SZF31" s="567"/>
      <c r="SZG31" s="567"/>
      <c r="SZH31" s="567"/>
      <c r="SZI31" s="567"/>
      <c r="SZJ31" s="567"/>
      <c r="SZK31" s="567"/>
      <c r="SZL31" s="567"/>
      <c r="SZM31" s="567"/>
      <c r="SZN31" s="567"/>
      <c r="SZO31" s="567"/>
      <c r="SZP31" s="567"/>
      <c r="SZQ31" s="567"/>
      <c r="SZR31" s="567"/>
      <c r="SZS31" s="567"/>
      <c r="SZT31" s="567"/>
      <c r="SZU31" s="567"/>
      <c r="SZV31" s="567"/>
      <c r="SZW31" s="567"/>
      <c r="SZX31" s="567"/>
      <c r="SZY31" s="567"/>
      <c r="SZZ31" s="567"/>
      <c r="TAA31" s="567"/>
      <c r="TAB31" s="567"/>
      <c r="TAC31" s="567"/>
      <c r="TAD31" s="567"/>
      <c r="TAE31" s="567"/>
      <c r="TAF31" s="567"/>
      <c r="TAG31" s="567"/>
      <c r="TAH31" s="567"/>
      <c r="TAI31" s="567"/>
      <c r="TAJ31" s="567"/>
      <c r="TAK31" s="567"/>
      <c r="TAL31" s="567"/>
      <c r="TAM31" s="567"/>
      <c r="TAN31" s="567"/>
      <c r="TAO31" s="567"/>
      <c r="TAP31" s="567"/>
      <c r="TAQ31" s="567"/>
      <c r="TAR31" s="567"/>
      <c r="TAS31" s="567"/>
      <c r="TAT31" s="567"/>
      <c r="TAU31" s="567"/>
      <c r="TAV31" s="567"/>
      <c r="TAW31" s="567"/>
      <c r="TAX31" s="567"/>
      <c r="TAY31" s="567"/>
      <c r="TAZ31" s="567"/>
      <c r="TBA31" s="567"/>
      <c r="TBB31" s="567"/>
      <c r="TBC31" s="567"/>
      <c r="TBD31" s="567"/>
      <c r="TBE31" s="567"/>
      <c r="TBF31" s="567"/>
      <c r="TBG31" s="567"/>
      <c r="TBH31" s="567"/>
      <c r="TBI31" s="567"/>
      <c r="TBJ31" s="567"/>
      <c r="TBK31" s="567"/>
      <c r="TBL31" s="567"/>
      <c r="TBM31" s="567"/>
      <c r="TBN31" s="567"/>
      <c r="TBO31" s="567"/>
      <c r="TBP31" s="567"/>
      <c r="TBQ31" s="567"/>
      <c r="TBR31" s="567"/>
      <c r="TBS31" s="567"/>
      <c r="TBT31" s="567"/>
      <c r="TBU31" s="567"/>
      <c r="TBV31" s="567"/>
      <c r="TBW31" s="567"/>
      <c r="TBX31" s="567"/>
      <c r="TBY31" s="567"/>
      <c r="TBZ31" s="567"/>
      <c r="TCA31" s="567"/>
      <c r="TCB31" s="567"/>
      <c r="TCC31" s="567"/>
      <c r="TCD31" s="567"/>
      <c r="TCE31" s="567"/>
      <c r="TCF31" s="567"/>
      <c r="TCG31" s="567"/>
      <c r="TCH31" s="567"/>
      <c r="TCI31" s="567"/>
      <c r="TCJ31" s="567"/>
      <c r="TCK31" s="567"/>
      <c r="TCL31" s="567"/>
      <c r="TCM31" s="567"/>
      <c r="TCN31" s="567"/>
      <c r="TCO31" s="567"/>
      <c r="TCP31" s="567"/>
      <c r="TCQ31" s="567"/>
      <c r="TCR31" s="567"/>
      <c r="TCS31" s="567"/>
      <c r="TCT31" s="567"/>
      <c r="TCU31" s="567"/>
      <c r="TCV31" s="567"/>
      <c r="TCW31" s="567"/>
      <c r="TCX31" s="567"/>
      <c r="TCY31" s="567"/>
      <c r="TCZ31" s="567"/>
      <c r="TDA31" s="567"/>
      <c r="TDB31" s="567"/>
      <c r="TDC31" s="567"/>
      <c r="TDD31" s="567"/>
      <c r="TDE31" s="567"/>
      <c r="TDF31" s="567"/>
      <c r="TDG31" s="567"/>
      <c r="TDH31" s="567"/>
      <c r="TDI31" s="567"/>
      <c r="TDJ31" s="567"/>
      <c r="TDK31" s="567"/>
      <c r="TDL31" s="567"/>
      <c r="TDM31" s="567"/>
      <c r="TDN31" s="567"/>
      <c r="TDO31" s="567"/>
      <c r="TDP31" s="567"/>
      <c r="TDQ31" s="567"/>
      <c r="TDR31" s="567"/>
      <c r="TDS31" s="567"/>
      <c r="TDT31" s="567"/>
      <c r="TDU31" s="567"/>
      <c r="TDV31" s="567"/>
      <c r="TDW31" s="567"/>
      <c r="TDX31" s="567"/>
      <c r="TDY31" s="567"/>
      <c r="TDZ31" s="567"/>
      <c r="TEA31" s="567"/>
      <c r="TEB31" s="567"/>
      <c r="TEC31" s="567"/>
      <c r="TED31" s="567"/>
      <c r="TEE31" s="567"/>
      <c r="TEF31" s="567"/>
      <c r="TEG31" s="567"/>
      <c r="TEH31" s="567"/>
      <c r="TEI31" s="567"/>
      <c r="TEJ31" s="567"/>
      <c r="TEK31" s="567"/>
      <c r="TEL31" s="567"/>
      <c r="TEM31" s="567"/>
      <c r="TEN31" s="567"/>
      <c r="TEO31" s="567"/>
      <c r="TEP31" s="567"/>
      <c r="TEQ31" s="567"/>
      <c r="TER31" s="567"/>
      <c r="TES31" s="567"/>
      <c r="TET31" s="567"/>
      <c r="TEU31" s="567"/>
      <c r="TEV31" s="567"/>
      <c r="TEW31" s="567"/>
      <c r="TEX31" s="567"/>
      <c r="TEY31" s="567"/>
      <c r="TEZ31" s="567"/>
      <c r="TFA31" s="567"/>
      <c r="TFB31" s="567"/>
      <c r="TFC31" s="567"/>
      <c r="TFD31" s="567"/>
      <c r="TFE31" s="567"/>
      <c r="TFF31" s="567"/>
      <c r="TFG31" s="567"/>
      <c r="TFH31" s="567"/>
      <c r="TFI31" s="567"/>
      <c r="TFJ31" s="567"/>
      <c r="TFK31" s="567"/>
      <c r="TFL31" s="567"/>
      <c r="TFM31" s="567"/>
      <c r="TFN31" s="567"/>
      <c r="TFO31" s="567"/>
      <c r="TFP31" s="567"/>
      <c r="TFQ31" s="567"/>
      <c r="TFR31" s="567"/>
      <c r="TFS31" s="567"/>
      <c r="TFT31" s="567"/>
      <c r="TFU31" s="567"/>
      <c r="TFV31" s="567"/>
      <c r="TFW31" s="567"/>
      <c r="TFX31" s="567"/>
      <c r="TFY31" s="567"/>
      <c r="TFZ31" s="567"/>
      <c r="TGA31" s="567"/>
      <c r="TGB31" s="567"/>
      <c r="TGC31" s="567"/>
      <c r="TGD31" s="567"/>
      <c r="TGE31" s="567"/>
      <c r="TGF31" s="567"/>
      <c r="TGG31" s="567"/>
      <c r="TGH31" s="567"/>
      <c r="TGI31" s="567"/>
      <c r="TGJ31" s="567"/>
      <c r="TGK31" s="567"/>
      <c r="TGL31" s="567"/>
      <c r="TGM31" s="567"/>
      <c r="TGN31" s="567"/>
      <c r="TGO31" s="567"/>
      <c r="TGP31" s="567"/>
      <c r="TGQ31" s="567"/>
      <c r="TGR31" s="567"/>
      <c r="TGS31" s="567"/>
      <c r="TGT31" s="567"/>
      <c r="TGU31" s="567"/>
      <c r="TGV31" s="567"/>
      <c r="TGW31" s="567"/>
      <c r="TGX31" s="567"/>
      <c r="TGY31" s="567"/>
      <c r="TGZ31" s="567"/>
      <c r="THA31" s="567"/>
      <c r="THB31" s="567"/>
      <c r="THC31" s="567"/>
      <c r="THD31" s="567"/>
      <c r="THE31" s="567"/>
      <c r="THF31" s="567"/>
      <c r="THG31" s="567"/>
      <c r="THH31" s="567"/>
      <c r="THI31" s="567"/>
      <c r="THJ31" s="567"/>
      <c r="THK31" s="567"/>
      <c r="THL31" s="567"/>
      <c r="THM31" s="567"/>
      <c r="THN31" s="567"/>
      <c r="THO31" s="567"/>
      <c r="THP31" s="567"/>
      <c r="THQ31" s="567"/>
      <c r="THR31" s="567"/>
      <c r="THS31" s="567"/>
      <c r="THT31" s="567"/>
      <c r="THU31" s="567"/>
      <c r="THV31" s="567"/>
      <c r="THW31" s="567"/>
      <c r="THX31" s="567"/>
      <c r="THY31" s="567"/>
      <c r="THZ31" s="567"/>
      <c r="TIA31" s="567"/>
      <c r="TIB31" s="567"/>
      <c r="TIC31" s="567"/>
      <c r="TID31" s="567"/>
      <c r="TIE31" s="567"/>
      <c r="TIF31" s="567"/>
      <c r="TIG31" s="567"/>
      <c r="TIH31" s="567"/>
      <c r="TII31" s="567"/>
      <c r="TIJ31" s="567"/>
      <c r="TIK31" s="567"/>
      <c r="TIL31" s="567"/>
      <c r="TIM31" s="567"/>
      <c r="TIN31" s="567"/>
      <c r="TIO31" s="567"/>
      <c r="TIP31" s="567"/>
      <c r="TIQ31" s="567"/>
      <c r="TIR31" s="567"/>
      <c r="TIS31" s="567"/>
      <c r="TIT31" s="567"/>
      <c r="TIU31" s="567"/>
      <c r="TIV31" s="567"/>
      <c r="TIW31" s="567"/>
      <c r="TIX31" s="567"/>
      <c r="TIY31" s="567"/>
      <c r="TIZ31" s="567"/>
      <c r="TJA31" s="567"/>
      <c r="TJB31" s="567"/>
      <c r="TJC31" s="567"/>
      <c r="TJD31" s="567"/>
      <c r="TJE31" s="567"/>
      <c r="TJF31" s="567"/>
      <c r="TJG31" s="567"/>
      <c r="TJH31" s="567"/>
      <c r="TJI31" s="567"/>
      <c r="TJJ31" s="567"/>
      <c r="TJK31" s="567"/>
      <c r="TJL31" s="567"/>
      <c r="TJM31" s="567"/>
      <c r="TJN31" s="567"/>
      <c r="TJO31" s="567"/>
      <c r="TJP31" s="567"/>
      <c r="TJQ31" s="567"/>
      <c r="TJR31" s="567"/>
      <c r="TJS31" s="567"/>
      <c r="TJT31" s="567"/>
      <c r="TJU31" s="567"/>
      <c r="TJV31" s="567"/>
      <c r="TJW31" s="567"/>
      <c r="TJX31" s="567"/>
      <c r="TJY31" s="567"/>
      <c r="TJZ31" s="567"/>
      <c r="TKA31" s="567"/>
      <c r="TKB31" s="567"/>
      <c r="TKC31" s="567"/>
      <c r="TKD31" s="567"/>
      <c r="TKE31" s="567"/>
      <c r="TKF31" s="567"/>
      <c r="TKG31" s="567"/>
      <c r="TKH31" s="567"/>
      <c r="TKI31" s="567"/>
      <c r="TKJ31" s="567"/>
      <c r="TKK31" s="567"/>
      <c r="TKL31" s="567"/>
      <c r="TKM31" s="567"/>
      <c r="TKN31" s="567"/>
      <c r="TKO31" s="567"/>
      <c r="TKP31" s="567"/>
      <c r="TKQ31" s="567"/>
      <c r="TKR31" s="567"/>
      <c r="TKS31" s="567"/>
      <c r="TKT31" s="567"/>
      <c r="TKU31" s="567"/>
      <c r="TKV31" s="567"/>
      <c r="TKW31" s="567"/>
      <c r="TKX31" s="567"/>
      <c r="TKY31" s="567"/>
      <c r="TKZ31" s="567"/>
      <c r="TLA31" s="567"/>
      <c r="TLB31" s="567"/>
      <c r="TLC31" s="567"/>
      <c r="TLD31" s="567"/>
      <c r="TLE31" s="567"/>
      <c r="TLF31" s="567"/>
      <c r="TLG31" s="567"/>
      <c r="TLH31" s="567"/>
      <c r="TLI31" s="567"/>
      <c r="TLJ31" s="567"/>
      <c r="TLK31" s="567"/>
      <c r="TLL31" s="567"/>
      <c r="TLM31" s="567"/>
      <c r="TLN31" s="567"/>
      <c r="TLO31" s="567"/>
      <c r="TLP31" s="567"/>
      <c r="TLQ31" s="567"/>
      <c r="TLR31" s="567"/>
      <c r="TLS31" s="567"/>
      <c r="TLT31" s="567"/>
      <c r="TLU31" s="567"/>
      <c r="TLV31" s="567"/>
      <c r="TLW31" s="567"/>
      <c r="TLX31" s="567"/>
      <c r="TLY31" s="567"/>
      <c r="TLZ31" s="567"/>
      <c r="TMA31" s="567"/>
      <c r="TMB31" s="567"/>
      <c r="TMC31" s="567"/>
      <c r="TMD31" s="567"/>
      <c r="TME31" s="567"/>
      <c r="TMF31" s="567"/>
      <c r="TMG31" s="567"/>
      <c r="TMH31" s="567"/>
      <c r="TMI31" s="567"/>
      <c r="TMJ31" s="567"/>
      <c r="TMK31" s="567"/>
      <c r="TML31" s="567"/>
      <c r="TMM31" s="567"/>
      <c r="TMN31" s="567"/>
      <c r="TMO31" s="567"/>
      <c r="TMP31" s="567"/>
      <c r="TMQ31" s="567"/>
      <c r="TMR31" s="567"/>
      <c r="TMS31" s="567"/>
      <c r="TMT31" s="567"/>
      <c r="TMU31" s="567"/>
      <c r="TMV31" s="567"/>
      <c r="TMW31" s="567"/>
      <c r="TMX31" s="567"/>
      <c r="TMY31" s="567"/>
      <c r="TMZ31" s="567"/>
      <c r="TNA31" s="567"/>
      <c r="TNB31" s="567"/>
      <c r="TNC31" s="567"/>
      <c r="TND31" s="567"/>
      <c r="TNE31" s="567"/>
      <c r="TNF31" s="567"/>
      <c r="TNG31" s="567"/>
      <c r="TNH31" s="567"/>
      <c r="TNI31" s="567"/>
      <c r="TNJ31" s="567"/>
      <c r="TNK31" s="567"/>
      <c r="TNL31" s="567"/>
      <c r="TNM31" s="567"/>
      <c r="TNN31" s="567"/>
      <c r="TNO31" s="567"/>
      <c r="TNP31" s="567"/>
      <c r="TNQ31" s="567"/>
      <c r="TNR31" s="567"/>
      <c r="TNS31" s="567"/>
      <c r="TNT31" s="567"/>
      <c r="TNU31" s="567"/>
      <c r="TNV31" s="567"/>
      <c r="TNW31" s="567"/>
      <c r="TNX31" s="567"/>
      <c r="TNY31" s="567"/>
      <c r="TNZ31" s="567"/>
      <c r="TOA31" s="567"/>
      <c r="TOB31" s="567"/>
      <c r="TOC31" s="567"/>
      <c r="TOD31" s="567"/>
      <c r="TOE31" s="567"/>
      <c r="TOF31" s="567"/>
      <c r="TOG31" s="567"/>
      <c r="TOH31" s="567"/>
      <c r="TOI31" s="567"/>
      <c r="TOJ31" s="567"/>
      <c r="TOK31" s="567"/>
      <c r="TOL31" s="567"/>
      <c r="TOM31" s="567"/>
      <c r="TON31" s="567"/>
      <c r="TOO31" s="567"/>
      <c r="TOP31" s="567"/>
      <c r="TOQ31" s="567"/>
      <c r="TOR31" s="567"/>
      <c r="TOS31" s="567"/>
      <c r="TOT31" s="567"/>
      <c r="TOU31" s="567"/>
      <c r="TOV31" s="567"/>
      <c r="TOW31" s="567"/>
      <c r="TOX31" s="567"/>
      <c r="TOY31" s="567"/>
      <c r="TOZ31" s="567"/>
      <c r="TPA31" s="567"/>
      <c r="TPB31" s="567"/>
      <c r="TPC31" s="567"/>
      <c r="TPD31" s="567"/>
      <c r="TPE31" s="567"/>
      <c r="TPF31" s="567"/>
      <c r="TPG31" s="567"/>
      <c r="TPH31" s="567"/>
      <c r="TPI31" s="567"/>
      <c r="TPJ31" s="567"/>
      <c r="TPK31" s="567"/>
      <c r="TPL31" s="567"/>
      <c r="TPM31" s="567"/>
      <c r="TPN31" s="567"/>
      <c r="TPO31" s="567"/>
      <c r="TPP31" s="567"/>
      <c r="TPQ31" s="567"/>
      <c r="TPR31" s="567"/>
      <c r="TPS31" s="567"/>
      <c r="TPT31" s="567"/>
      <c r="TPU31" s="567"/>
      <c r="TPV31" s="567"/>
      <c r="TPW31" s="567"/>
      <c r="TPX31" s="567"/>
      <c r="TPY31" s="567"/>
      <c r="TPZ31" s="567"/>
      <c r="TQA31" s="567"/>
      <c r="TQB31" s="567"/>
      <c r="TQC31" s="567"/>
      <c r="TQD31" s="567"/>
      <c r="TQE31" s="567"/>
      <c r="TQF31" s="567"/>
      <c r="TQG31" s="567"/>
      <c r="TQH31" s="567"/>
      <c r="TQI31" s="567"/>
      <c r="TQJ31" s="567"/>
      <c r="TQK31" s="567"/>
      <c r="TQL31" s="567"/>
      <c r="TQM31" s="567"/>
      <c r="TQN31" s="567"/>
      <c r="TQO31" s="567"/>
      <c r="TQP31" s="567"/>
      <c r="TQQ31" s="567"/>
      <c r="TQR31" s="567"/>
      <c r="TQS31" s="567"/>
      <c r="TQT31" s="567"/>
      <c r="TQU31" s="567"/>
      <c r="TQV31" s="567"/>
      <c r="TQW31" s="567"/>
      <c r="TQX31" s="567"/>
      <c r="TQY31" s="567"/>
      <c r="TQZ31" s="567"/>
      <c r="TRA31" s="567"/>
      <c r="TRB31" s="567"/>
      <c r="TRC31" s="567"/>
      <c r="TRD31" s="567"/>
      <c r="TRE31" s="567"/>
      <c r="TRF31" s="567"/>
      <c r="TRG31" s="567"/>
      <c r="TRH31" s="567"/>
      <c r="TRI31" s="567"/>
      <c r="TRJ31" s="567"/>
      <c r="TRK31" s="567"/>
      <c r="TRL31" s="567"/>
      <c r="TRM31" s="567"/>
      <c r="TRN31" s="567"/>
      <c r="TRO31" s="567"/>
      <c r="TRP31" s="567"/>
      <c r="TRQ31" s="567"/>
      <c r="TRR31" s="567"/>
      <c r="TRS31" s="567"/>
      <c r="TRT31" s="567"/>
      <c r="TRU31" s="567"/>
      <c r="TRV31" s="567"/>
      <c r="TRW31" s="567"/>
      <c r="TRX31" s="567"/>
      <c r="TRY31" s="567"/>
      <c r="TRZ31" s="567"/>
      <c r="TSA31" s="567"/>
      <c r="TSB31" s="567"/>
      <c r="TSC31" s="567"/>
      <c r="TSD31" s="567"/>
      <c r="TSE31" s="567"/>
      <c r="TSF31" s="567"/>
      <c r="TSG31" s="567"/>
      <c r="TSH31" s="567"/>
      <c r="TSI31" s="567"/>
      <c r="TSJ31" s="567"/>
      <c r="TSK31" s="567"/>
      <c r="TSL31" s="567"/>
      <c r="TSM31" s="567"/>
      <c r="TSN31" s="567"/>
      <c r="TSO31" s="567"/>
      <c r="TSP31" s="567"/>
      <c r="TSQ31" s="567"/>
      <c r="TSR31" s="567"/>
      <c r="TSS31" s="567"/>
      <c r="TST31" s="567"/>
      <c r="TSU31" s="567"/>
      <c r="TSV31" s="567"/>
      <c r="TSW31" s="567"/>
      <c r="TSX31" s="567"/>
      <c r="TSY31" s="567"/>
      <c r="TSZ31" s="567"/>
      <c r="TTA31" s="567"/>
      <c r="TTB31" s="567"/>
      <c r="TTC31" s="567"/>
      <c r="TTD31" s="567"/>
      <c r="TTE31" s="567"/>
      <c r="TTF31" s="567"/>
      <c r="TTG31" s="567"/>
      <c r="TTH31" s="567"/>
      <c r="TTI31" s="567"/>
      <c r="TTJ31" s="567"/>
      <c r="TTK31" s="567"/>
      <c r="TTL31" s="567"/>
      <c r="TTM31" s="567"/>
      <c r="TTN31" s="567"/>
      <c r="TTO31" s="567"/>
      <c r="TTP31" s="567"/>
      <c r="TTQ31" s="567"/>
      <c r="TTR31" s="567"/>
      <c r="TTS31" s="567"/>
      <c r="TTT31" s="567"/>
      <c r="TTU31" s="567"/>
      <c r="TTV31" s="567"/>
      <c r="TTW31" s="567"/>
      <c r="TTX31" s="567"/>
      <c r="TTY31" s="567"/>
      <c r="TTZ31" s="567"/>
      <c r="TUA31" s="567"/>
      <c r="TUB31" s="567"/>
      <c r="TUC31" s="567"/>
      <c r="TUD31" s="567"/>
      <c r="TUE31" s="567"/>
      <c r="TUF31" s="567"/>
      <c r="TUG31" s="567"/>
      <c r="TUH31" s="567"/>
      <c r="TUI31" s="567"/>
      <c r="TUJ31" s="567"/>
      <c r="TUK31" s="567"/>
      <c r="TUL31" s="567"/>
      <c r="TUM31" s="567"/>
      <c r="TUN31" s="567"/>
      <c r="TUO31" s="567"/>
      <c r="TUP31" s="567"/>
      <c r="TUQ31" s="567"/>
      <c r="TUR31" s="567"/>
      <c r="TUS31" s="567"/>
      <c r="TUT31" s="567"/>
      <c r="TUU31" s="567"/>
      <c r="TUV31" s="567"/>
      <c r="TUW31" s="567"/>
      <c r="TUX31" s="567"/>
      <c r="TUY31" s="567"/>
      <c r="TUZ31" s="567"/>
      <c r="TVA31" s="567"/>
      <c r="TVB31" s="567"/>
      <c r="TVC31" s="567"/>
      <c r="TVD31" s="567"/>
      <c r="TVE31" s="567"/>
      <c r="TVF31" s="567"/>
      <c r="TVG31" s="567"/>
      <c r="TVH31" s="567"/>
      <c r="TVI31" s="567"/>
      <c r="TVJ31" s="567"/>
      <c r="TVK31" s="567"/>
      <c r="TVL31" s="567"/>
      <c r="TVM31" s="567"/>
      <c r="TVN31" s="567"/>
      <c r="TVO31" s="567"/>
      <c r="TVP31" s="567"/>
      <c r="TVQ31" s="567"/>
      <c r="TVR31" s="567"/>
      <c r="TVS31" s="567"/>
      <c r="TVT31" s="567"/>
      <c r="TVU31" s="567"/>
      <c r="TVV31" s="567"/>
      <c r="TVW31" s="567"/>
      <c r="TVX31" s="567"/>
      <c r="TVY31" s="567"/>
      <c r="TVZ31" s="567"/>
      <c r="TWA31" s="567"/>
      <c r="TWB31" s="567"/>
      <c r="TWC31" s="567"/>
      <c r="TWD31" s="567"/>
      <c r="TWE31" s="567"/>
      <c r="TWF31" s="567"/>
      <c r="TWG31" s="567"/>
      <c r="TWH31" s="567"/>
      <c r="TWI31" s="567"/>
      <c r="TWJ31" s="567"/>
      <c r="TWK31" s="567"/>
      <c r="TWL31" s="567"/>
      <c r="TWM31" s="567"/>
      <c r="TWN31" s="567"/>
      <c r="TWO31" s="567"/>
      <c r="TWP31" s="567"/>
      <c r="TWQ31" s="567"/>
      <c r="TWR31" s="567"/>
      <c r="TWS31" s="567"/>
      <c r="TWT31" s="567"/>
      <c r="TWU31" s="567"/>
      <c r="TWV31" s="567"/>
      <c r="TWW31" s="567"/>
      <c r="TWX31" s="567"/>
      <c r="TWY31" s="567"/>
      <c r="TWZ31" s="567"/>
      <c r="TXA31" s="567"/>
      <c r="TXB31" s="567"/>
      <c r="TXC31" s="567"/>
      <c r="TXD31" s="567"/>
      <c r="TXE31" s="567"/>
      <c r="TXF31" s="567"/>
      <c r="TXG31" s="567"/>
      <c r="TXH31" s="567"/>
      <c r="TXI31" s="567"/>
      <c r="TXJ31" s="567"/>
      <c r="TXK31" s="567"/>
      <c r="TXL31" s="567"/>
      <c r="TXM31" s="567"/>
      <c r="TXN31" s="567"/>
      <c r="TXO31" s="567"/>
      <c r="TXP31" s="567"/>
      <c r="TXQ31" s="567"/>
      <c r="TXR31" s="567"/>
      <c r="TXS31" s="567"/>
      <c r="TXT31" s="567"/>
      <c r="TXU31" s="567"/>
      <c r="TXV31" s="567"/>
      <c r="TXW31" s="567"/>
      <c r="TXX31" s="567"/>
      <c r="TXY31" s="567"/>
      <c r="TXZ31" s="567"/>
      <c r="TYA31" s="567"/>
      <c r="TYB31" s="567"/>
      <c r="TYC31" s="567"/>
      <c r="TYD31" s="567"/>
      <c r="TYE31" s="567"/>
      <c r="TYF31" s="567"/>
      <c r="TYG31" s="567"/>
      <c r="TYH31" s="567"/>
      <c r="TYI31" s="567"/>
      <c r="TYJ31" s="567"/>
      <c r="TYK31" s="567"/>
      <c r="TYL31" s="567"/>
      <c r="TYM31" s="567"/>
      <c r="TYN31" s="567"/>
      <c r="TYO31" s="567"/>
      <c r="TYP31" s="567"/>
      <c r="TYQ31" s="567"/>
      <c r="TYR31" s="567"/>
      <c r="TYS31" s="567"/>
      <c r="TYT31" s="567"/>
      <c r="TYU31" s="567"/>
      <c r="TYV31" s="567"/>
      <c r="TYW31" s="567"/>
      <c r="TYX31" s="567"/>
      <c r="TYY31" s="567"/>
      <c r="TYZ31" s="567"/>
      <c r="TZA31" s="567"/>
      <c r="TZB31" s="567"/>
      <c r="TZC31" s="567"/>
      <c r="TZD31" s="567"/>
      <c r="TZE31" s="567"/>
      <c r="TZF31" s="567"/>
      <c r="TZG31" s="567"/>
      <c r="TZH31" s="567"/>
      <c r="TZI31" s="567"/>
      <c r="TZJ31" s="567"/>
      <c r="TZK31" s="567"/>
      <c r="TZL31" s="567"/>
      <c r="TZM31" s="567"/>
      <c r="TZN31" s="567"/>
      <c r="TZO31" s="567"/>
      <c r="TZP31" s="567"/>
      <c r="TZQ31" s="567"/>
      <c r="TZR31" s="567"/>
      <c r="TZS31" s="567"/>
      <c r="TZT31" s="567"/>
      <c r="TZU31" s="567"/>
      <c r="TZV31" s="567"/>
      <c r="TZW31" s="567"/>
      <c r="TZX31" s="567"/>
      <c r="TZY31" s="567"/>
      <c r="TZZ31" s="567"/>
      <c r="UAA31" s="567"/>
      <c r="UAB31" s="567"/>
      <c r="UAC31" s="567"/>
      <c r="UAD31" s="567"/>
      <c r="UAE31" s="567"/>
      <c r="UAF31" s="567"/>
      <c r="UAG31" s="567"/>
      <c r="UAH31" s="567"/>
      <c r="UAI31" s="567"/>
      <c r="UAJ31" s="567"/>
      <c r="UAK31" s="567"/>
      <c r="UAL31" s="567"/>
      <c r="UAM31" s="567"/>
      <c r="UAN31" s="567"/>
      <c r="UAO31" s="567"/>
      <c r="UAP31" s="567"/>
      <c r="UAQ31" s="567"/>
      <c r="UAR31" s="567"/>
      <c r="UAS31" s="567"/>
      <c r="UAT31" s="567"/>
      <c r="UAU31" s="567"/>
      <c r="UAV31" s="567"/>
      <c r="UAW31" s="567"/>
      <c r="UAX31" s="567"/>
      <c r="UAY31" s="567"/>
      <c r="UAZ31" s="567"/>
      <c r="UBA31" s="567"/>
      <c r="UBB31" s="567"/>
      <c r="UBC31" s="567"/>
      <c r="UBD31" s="567"/>
      <c r="UBE31" s="567"/>
      <c r="UBF31" s="567"/>
      <c r="UBG31" s="567"/>
      <c r="UBH31" s="567"/>
      <c r="UBI31" s="567"/>
      <c r="UBJ31" s="567"/>
      <c r="UBK31" s="567"/>
      <c r="UBL31" s="567"/>
      <c r="UBM31" s="567"/>
      <c r="UBN31" s="567"/>
      <c r="UBO31" s="567"/>
      <c r="UBP31" s="567"/>
      <c r="UBQ31" s="567"/>
      <c r="UBR31" s="567"/>
      <c r="UBS31" s="567"/>
      <c r="UBT31" s="567"/>
      <c r="UBU31" s="567"/>
      <c r="UBV31" s="567"/>
      <c r="UBW31" s="567"/>
      <c r="UBX31" s="567"/>
      <c r="UBY31" s="567"/>
      <c r="UBZ31" s="567"/>
      <c r="UCA31" s="567"/>
      <c r="UCB31" s="567"/>
      <c r="UCC31" s="567"/>
      <c r="UCD31" s="567"/>
      <c r="UCE31" s="567"/>
      <c r="UCF31" s="567"/>
      <c r="UCG31" s="567"/>
      <c r="UCH31" s="567"/>
      <c r="UCI31" s="567"/>
      <c r="UCJ31" s="567"/>
      <c r="UCK31" s="567"/>
      <c r="UCL31" s="567"/>
      <c r="UCM31" s="567"/>
      <c r="UCN31" s="567"/>
      <c r="UCO31" s="567"/>
      <c r="UCP31" s="567"/>
      <c r="UCQ31" s="567"/>
      <c r="UCR31" s="567"/>
      <c r="UCS31" s="567"/>
      <c r="UCT31" s="567"/>
      <c r="UCU31" s="567"/>
      <c r="UCV31" s="567"/>
      <c r="UCW31" s="567"/>
      <c r="UCX31" s="567"/>
      <c r="UCY31" s="567"/>
      <c r="UCZ31" s="567"/>
      <c r="UDA31" s="567"/>
      <c r="UDB31" s="567"/>
      <c r="UDC31" s="567"/>
      <c r="UDD31" s="567"/>
      <c r="UDE31" s="567"/>
      <c r="UDF31" s="567"/>
      <c r="UDG31" s="567"/>
      <c r="UDH31" s="567"/>
      <c r="UDI31" s="567"/>
      <c r="UDJ31" s="567"/>
      <c r="UDK31" s="567"/>
      <c r="UDL31" s="567"/>
      <c r="UDM31" s="567"/>
      <c r="UDN31" s="567"/>
      <c r="UDO31" s="567"/>
      <c r="UDP31" s="567"/>
      <c r="UDQ31" s="567"/>
      <c r="UDR31" s="567"/>
      <c r="UDS31" s="567"/>
      <c r="UDT31" s="567"/>
      <c r="UDU31" s="567"/>
      <c r="UDV31" s="567"/>
      <c r="UDW31" s="567"/>
      <c r="UDX31" s="567"/>
      <c r="UDY31" s="567"/>
      <c r="UDZ31" s="567"/>
      <c r="UEA31" s="567"/>
      <c r="UEB31" s="567"/>
      <c r="UEC31" s="567"/>
      <c r="UED31" s="567"/>
      <c r="UEE31" s="567"/>
      <c r="UEF31" s="567"/>
      <c r="UEG31" s="567"/>
      <c r="UEH31" s="567"/>
      <c r="UEI31" s="567"/>
      <c r="UEJ31" s="567"/>
      <c r="UEK31" s="567"/>
      <c r="UEL31" s="567"/>
      <c r="UEM31" s="567"/>
      <c r="UEN31" s="567"/>
      <c r="UEO31" s="567"/>
      <c r="UEP31" s="567"/>
      <c r="UEQ31" s="567"/>
      <c r="UER31" s="567"/>
      <c r="UES31" s="567"/>
      <c r="UET31" s="567"/>
      <c r="UEU31" s="567"/>
      <c r="UEV31" s="567"/>
      <c r="UEW31" s="567"/>
      <c r="UEX31" s="567"/>
      <c r="UEY31" s="567"/>
      <c r="UEZ31" s="567"/>
      <c r="UFA31" s="567"/>
      <c r="UFB31" s="567"/>
      <c r="UFC31" s="567"/>
      <c r="UFD31" s="567"/>
      <c r="UFE31" s="567"/>
      <c r="UFF31" s="567"/>
      <c r="UFG31" s="567"/>
      <c r="UFH31" s="567"/>
      <c r="UFI31" s="567"/>
      <c r="UFJ31" s="567"/>
      <c r="UFK31" s="567"/>
      <c r="UFL31" s="567"/>
      <c r="UFM31" s="567"/>
      <c r="UFN31" s="567"/>
      <c r="UFO31" s="567"/>
      <c r="UFP31" s="567"/>
      <c r="UFQ31" s="567"/>
      <c r="UFR31" s="567"/>
      <c r="UFS31" s="567"/>
      <c r="UFT31" s="567"/>
      <c r="UFU31" s="567"/>
      <c r="UFV31" s="567"/>
      <c r="UFW31" s="567"/>
      <c r="UFX31" s="567"/>
      <c r="UFY31" s="567"/>
      <c r="UFZ31" s="567"/>
      <c r="UGA31" s="567"/>
      <c r="UGB31" s="567"/>
      <c r="UGC31" s="567"/>
      <c r="UGD31" s="567"/>
      <c r="UGE31" s="567"/>
      <c r="UGF31" s="567"/>
      <c r="UGG31" s="567"/>
      <c r="UGH31" s="567"/>
      <c r="UGI31" s="567"/>
      <c r="UGJ31" s="567"/>
      <c r="UGK31" s="567"/>
      <c r="UGL31" s="567"/>
      <c r="UGM31" s="567"/>
      <c r="UGN31" s="567"/>
      <c r="UGO31" s="567"/>
      <c r="UGP31" s="567"/>
      <c r="UGQ31" s="567"/>
      <c r="UGR31" s="567"/>
      <c r="UGS31" s="567"/>
      <c r="UGT31" s="567"/>
      <c r="UGU31" s="567"/>
      <c r="UGV31" s="567"/>
      <c r="UGW31" s="567"/>
      <c r="UGX31" s="567"/>
      <c r="UGY31" s="567"/>
      <c r="UGZ31" s="567"/>
      <c r="UHA31" s="567"/>
      <c r="UHB31" s="567"/>
      <c r="UHC31" s="567"/>
      <c r="UHD31" s="567"/>
      <c r="UHE31" s="567"/>
      <c r="UHF31" s="567"/>
      <c r="UHG31" s="567"/>
      <c r="UHH31" s="567"/>
      <c r="UHI31" s="567"/>
      <c r="UHJ31" s="567"/>
      <c r="UHK31" s="567"/>
      <c r="UHL31" s="567"/>
      <c r="UHM31" s="567"/>
      <c r="UHN31" s="567"/>
      <c r="UHO31" s="567"/>
      <c r="UHP31" s="567"/>
      <c r="UHQ31" s="567"/>
      <c r="UHR31" s="567"/>
      <c r="UHS31" s="567"/>
      <c r="UHT31" s="567"/>
      <c r="UHU31" s="567"/>
      <c r="UHV31" s="567"/>
      <c r="UHW31" s="567"/>
      <c r="UHX31" s="567"/>
      <c r="UHY31" s="567"/>
      <c r="UHZ31" s="567"/>
      <c r="UIA31" s="567"/>
      <c r="UIB31" s="567"/>
      <c r="UIC31" s="567"/>
      <c r="UID31" s="567"/>
      <c r="UIE31" s="567"/>
      <c r="UIF31" s="567"/>
      <c r="UIG31" s="567"/>
      <c r="UIH31" s="567"/>
      <c r="UII31" s="567"/>
      <c r="UIJ31" s="567"/>
      <c r="UIK31" s="567"/>
      <c r="UIL31" s="567"/>
      <c r="UIM31" s="567"/>
      <c r="UIN31" s="567"/>
      <c r="UIO31" s="567"/>
      <c r="UIP31" s="567"/>
      <c r="UIQ31" s="567"/>
      <c r="UIR31" s="567"/>
      <c r="UIS31" s="567"/>
      <c r="UIT31" s="567"/>
      <c r="UIU31" s="567"/>
      <c r="UIV31" s="567"/>
      <c r="UIW31" s="567"/>
      <c r="UIX31" s="567"/>
      <c r="UIY31" s="567"/>
      <c r="UIZ31" s="567"/>
      <c r="UJA31" s="567"/>
      <c r="UJB31" s="567"/>
      <c r="UJC31" s="567"/>
      <c r="UJD31" s="567"/>
      <c r="UJE31" s="567"/>
      <c r="UJF31" s="567"/>
      <c r="UJG31" s="567"/>
      <c r="UJH31" s="567"/>
      <c r="UJI31" s="567"/>
      <c r="UJJ31" s="567"/>
      <c r="UJK31" s="567"/>
      <c r="UJL31" s="567"/>
      <c r="UJM31" s="567"/>
      <c r="UJN31" s="567"/>
      <c r="UJO31" s="567"/>
      <c r="UJP31" s="567"/>
      <c r="UJQ31" s="567"/>
      <c r="UJR31" s="567"/>
      <c r="UJS31" s="567"/>
      <c r="UJT31" s="567"/>
      <c r="UJU31" s="567"/>
      <c r="UJV31" s="567"/>
      <c r="UJW31" s="567"/>
      <c r="UJX31" s="567"/>
      <c r="UJY31" s="567"/>
      <c r="UJZ31" s="567"/>
      <c r="UKA31" s="567"/>
      <c r="UKB31" s="567"/>
      <c r="UKC31" s="567"/>
      <c r="UKD31" s="567"/>
      <c r="UKE31" s="567"/>
      <c r="UKF31" s="567"/>
      <c r="UKG31" s="567"/>
      <c r="UKH31" s="567"/>
      <c r="UKI31" s="567"/>
      <c r="UKJ31" s="567"/>
      <c r="UKK31" s="567"/>
      <c r="UKL31" s="567"/>
      <c r="UKM31" s="567"/>
      <c r="UKN31" s="567"/>
      <c r="UKO31" s="567"/>
      <c r="UKP31" s="567"/>
      <c r="UKQ31" s="567"/>
      <c r="UKR31" s="567"/>
      <c r="UKS31" s="567"/>
      <c r="UKT31" s="567"/>
      <c r="UKU31" s="567"/>
      <c r="UKV31" s="567"/>
      <c r="UKW31" s="567"/>
      <c r="UKX31" s="567"/>
      <c r="UKY31" s="567"/>
      <c r="UKZ31" s="567"/>
      <c r="ULA31" s="567"/>
      <c r="ULB31" s="567"/>
      <c r="ULC31" s="567"/>
      <c r="ULD31" s="567"/>
      <c r="ULE31" s="567"/>
      <c r="ULF31" s="567"/>
      <c r="ULG31" s="567"/>
      <c r="ULH31" s="567"/>
      <c r="ULI31" s="567"/>
      <c r="ULJ31" s="567"/>
      <c r="ULK31" s="567"/>
      <c r="ULL31" s="567"/>
      <c r="ULM31" s="567"/>
      <c r="ULN31" s="567"/>
      <c r="ULO31" s="567"/>
      <c r="ULP31" s="567"/>
      <c r="ULQ31" s="567"/>
      <c r="ULR31" s="567"/>
      <c r="ULS31" s="567"/>
      <c r="ULT31" s="567"/>
      <c r="ULU31" s="567"/>
      <c r="ULV31" s="567"/>
      <c r="ULW31" s="567"/>
      <c r="ULX31" s="567"/>
      <c r="ULY31" s="567"/>
      <c r="ULZ31" s="567"/>
      <c r="UMA31" s="567"/>
      <c r="UMB31" s="567"/>
      <c r="UMC31" s="567"/>
      <c r="UMD31" s="567"/>
      <c r="UME31" s="567"/>
      <c r="UMF31" s="567"/>
      <c r="UMG31" s="567"/>
      <c r="UMH31" s="567"/>
      <c r="UMI31" s="567"/>
      <c r="UMJ31" s="567"/>
      <c r="UMK31" s="567"/>
      <c r="UML31" s="567"/>
      <c r="UMM31" s="567"/>
      <c r="UMN31" s="567"/>
      <c r="UMO31" s="567"/>
      <c r="UMP31" s="567"/>
      <c r="UMQ31" s="567"/>
      <c r="UMR31" s="567"/>
      <c r="UMS31" s="567"/>
      <c r="UMT31" s="567"/>
      <c r="UMU31" s="567"/>
      <c r="UMV31" s="567"/>
      <c r="UMW31" s="567"/>
      <c r="UMX31" s="567"/>
      <c r="UMY31" s="567"/>
      <c r="UMZ31" s="567"/>
      <c r="UNA31" s="567"/>
      <c r="UNB31" s="567"/>
      <c r="UNC31" s="567"/>
      <c r="UND31" s="567"/>
      <c r="UNE31" s="567"/>
      <c r="UNF31" s="567"/>
      <c r="UNG31" s="567"/>
      <c r="UNH31" s="567"/>
      <c r="UNI31" s="567"/>
      <c r="UNJ31" s="567"/>
      <c r="UNK31" s="567"/>
      <c r="UNL31" s="567"/>
      <c r="UNM31" s="567"/>
      <c r="UNN31" s="567"/>
      <c r="UNO31" s="567"/>
      <c r="UNP31" s="567"/>
      <c r="UNQ31" s="567"/>
      <c r="UNR31" s="567"/>
      <c r="UNS31" s="567"/>
      <c r="UNT31" s="567"/>
      <c r="UNU31" s="567"/>
      <c r="UNV31" s="567"/>
      <c r="UNW31" s="567"/>
      <c r="UNX31" s="567"/>
      <c r="UNY31" s="567"/>
      <c r="UNZ31" s="567"/>
      <c r="UOA31" s="567"/>
      <c r="UOB31" s="567"/>
      <c r="UOC31" s="567"/>
      <c r="UOD31" s="567"/>
      <c r="UOE31" s="567"/>
      <c r="UOF31" s="567"/>
      <c r="UOG31" s="567"/>
      <c r="UOH31" s="567"/>
      <c r="UOI31" s="567"/>
      <c r="UOJ31" s="567"/>
      <c r="UOK31" s="567"/>
      <c r="UOL31" s="567"/>
      <c r="UOM31" s="567"/>
      <c r="UON31" s="567"/>
      <c r="UOO31" s="567"/>
      <c r="UOP31" s="567"/>
      <c r="UOQ31" s="567"/>
      <c r="UOR31" s="567"/>
      <c r="UOS31" s="567"/>
      <c r="UOT31" s="567"/>
      <c r="UOU31" s="567"/>
      <c r="UOV31" s="567"/>
      <c r="UOW31" s="567"/>
      <c r="UOX31" s="567"/>
      <c r="UOY31" s="567"/>
      <c r="UOZ31" s="567"/>
      <c r="UPA31" s="567"/>
      <c r="UPB31" s="567"/>
      <c r="UPC31" s="567"/>
      <c r="UPD31" s="567"/>
      <c r="UPE31" s="567"/>
      <c r="UPF31" s="567"/>
      <c r="UPG31" s="567"/>
      <c r="UPH31" s="567"/>
      <c r="UPI31" s="567"/>
      <c r="UPJ31" s="567"/>
      <c r="UPK31" s="567"/>
      <c r="UPL31" s="567"/>
      <c r="UPM31" s="567"/>
      <c r="UPN31" s="567"/>
      <c r="UPO31" s="567"/>
      <c r="UPP31" s="567"/>
      <c r="UPQ31" s="567"/>
      <c r="UPR31" s="567"/>
      <c r="UPS31" s="567"/>
      <c r="UPT31" s="567"/>
      <c r="UPU31" s="567"/>
      <c r="UPV31" s="567"/>
      <c r="UPW31" s="567"/>
      <c r="UPX31" s="567"/>
      <c r="UPY31" s="567"/>
      <c r="UPZ31" s="567"/>
      <c r="UQA31" s="567"/>
      <c r="UQB31" s="567"/>
      <c r="UQC31" s="567"/>
      <c r="UQD31" s="567"/>
      <c r="UQE31" s="567"/>
      <c r="UQF31" s="567"/>
      <c r="UQG31" s="567"/>
      <c r="UQH31" s="567"/>
      <c r="UQI31" s="567"/>
      <c r="UQJ31" s="567"/>
      <c r="UQK31" s="567"/>
      <c r="UQL31" s="567"/>
      <c r="UQM31" s="567"/>
      <c r="UQN31" s="567"/>
      <c r="UQO31" s="567"/>
      <c r="UQP31" s="567"/>
      <c r="UQQ31" s="567"/>
      <c r="UQR31" s="567"/>
      <c r="UQS31" s="567"/>
      <c r="UQT31" s="567"/>
      <c r="UQU31" s="567"/>
      <c r="UQV31" s="567"/>
      <c r="UQW31" s="567"/>
      <c r="UQX31" s="567"/>
      <c r="UQY31" s="567"/>
      <c r="UQZ31" s="567"/>
      <c r="URA31" s="567"/>
      <c r="URB31" s="567"/>
      <c r="URC31" s="567"/>
      <c r="URD31" s="567"/>
      <c r="URE31" s="567"/>
      <c r="URF31" s="567"/>
      <c r="URG31" s="567"/>
      <c r="URH31" s="567"/>
      <c r="URI31" s="567"/>
      <c r="URJ31" s="567"/>
      <c r="URK31" s="567"/>
      <c r="URL31" s="567"/>
      <c r="URM31" s="567"/>
      <c r="URN31" s="567"/>
      <c r="URO31" s="567"/>
      <c r="URP31" s="567"/>
      <c r="URQ31" s="567"/>
      <c r="URR31" s="567"/>
      <c r="URS31" s="567"/>
      <c r="URT31" s="567"/>
      <c r="URU31" s="567"/>
      <c r="URV31" s="567"/>
      <c r="URW31" s="567"/>
      <c r="URX31" s="567"/>
      <c r="URY31" s="567"/>
      <c r="URZ31" s="567"/>
      <c r="USA31" s="567"/>
      <c r="USB31" s="567"/>
      <c r="USC31" s="567"/>
      <c r="USD31" s="567"/>
      <c r="USE31" s="567"/>
      <c r="USF31" s="567"/>
      <c r="USG31" s="567"/>
      <c r="USH31" s="567"/>
      <c r="USI31" s="567"/>
      <c r="USJ31" s="567"/>
      <c r="USK31" s="567"/>
      <c r="USL31" s="567"/>
      <c r="USM31" s="567"/>
      <c r="USN31" s="567"/>
      <c r="USO31" s="567"/>
      <c r="USP31" s="567"/>
      <c r="USQ31" s="567"/>
      <c r="USR31" s="567"/>
      <c r="USS31" s="567"/>
      <c r="UST31" s="567"/>
      <c r="USU31" s="567"/>
      <c r="USV31" s="567"/>
      <c r="USW31" s="567"/>
      <c r="USX31" s="567"/>
      <c r="USY31" s="567"/>
      <c r="USZ31" s="567"/>
      <c r="UTA31" s="567"/>
      <c r="UTB31" s="567"/>
      <c r="UTC31" s="567"/>
      <c r="UTD31" s="567"/>
      <c r="UTE31" s="567"/>
      <c r="UTF31" s="567"/>
      <c r="UTG31" s="567"/>
      <c r="UTH31" s="567"/>
      <c r="UTI31" s="567"/>
      <c r="UTJ31" s="567"/>
      <c r="UTK31" s="567"/>
      <c r="UTL31" s="567"/>
      <c r="UTM31" s="567"/>
      <c r="UTN31" s="567"/>
      <c r="UTO31" s="567"/>
      <c r="UTP31" s="567"/>
      <c r="UTQ31" s="567"/>
      <c r="UTR31" s="567"/>
      <c r="UTS31" s="567"/>
      <c r="UTT31" s="567"/>
      <c r="UTU31" s="567"/>
      <c r="UTV31" s="567"/>
      <c r="UTW31" s="567"/>
      <c r="UTX31" s="567"/>
      <c r="UTY31" s="567"/>
      <c r="UTZ31" s="567"/>
      <c r="UUA31" s="567"/>
      <c r="UUB31" s="567"/>
      <c r="UUC31" s="567"/>
      <c r="UUD31" s="567"/>
      <c r="UUE31" s="567"/>
      <c r="UUF31" s="567"/>
      <c r="UUG31" s="567"/>
      <c r="UUH31" s="567"/>
      <c r="UUI31" s="567"/>
      <c r="UUJ31" s="567"/>
      <c r="UUK31" s="567"/>
      <c r="UUL31" s="567"/>
      <c r="UUM31" s="567"/>
      <c r="UUN31" s="567"/>
      <c r="UUO31" s="567"/>
      <c r="UUP31" s="567"/>
      <c r="UUQ31" s="567"/>
      <c r="UUR31" s="567"/>
      <c r="UUS31" s="567"/>
      <c r="UUT31" s="567"/>
      <c r="UUU31" s="567"/>
      <c r="UUV31" s="567"/>
      <c r="UUW31" s="567"/>
      <c r="UUX31" s="567"/>
      <c r="UUY31" s="567"/>
      <c r="UUZ31" s="567"/>
      <c r="UVA31" s="567"/>
      <c r="UVB31" s="567"/>
      <c r="UVC31" s="567"/>
      <c r="UVD31" s="567"/>
      <c r="UVE31" s="567"/>
      <c r="UVF31" s="567"/>
      <c r="UVG31" s="567"/>
      <c r="UVH31" s="567"/>
      <c r="UVI31" s="567"/>
      <c r="UVJ31" s="567"/>
      <c r="UVK31" s="567"/>
      <c r="UVL31" s="567"/>
      <c r="UVM31" s="567"/>
      <c r="UVN31" s="567"/>
      <c r="UVO31" s="567"/>
      <c r="UVP31" s="567"/>
      <c r="UVQ31" s="567"/>
      <c r="UVR31" s="567"/>
      <c r="UVS31" s="567"/>
      <c r="UVT31" s="567"/>
      <c r="UVU31" s="567"/>
      <c r="UVV31" s="567"/>
      <c r="UVW31" s="567"/>
      <c r="UVX31" s="567"/>
      <c r="UVY31" s="567"/>
      <c r="UVZ31" s="567"/>
      <c r="UWA31" s="567"/>
      <c r="UWB31" s="567"/>
      <c r="UWC31" s="567"/>
      <c r="UWD31" s="567"/>
      <c r="UWE31" s="567"/>
      <c r="UWF31" s="567"/>
      <c r="UWG31" s="567"/>
      <c r="UWH31" s="567"/>
      <c r="UWI31" s="567"/>
      <c r="UWJ31" s="567"/>
      <c r="UWK31" s="567"/>
      <c r="UWL31" s="567"/>
      <c r="UWM31" s="567"/>
      <c r="UWN31" s="567"/>
      <c r="UWO31" s="567"/>
      <c r="UWP31" s="567"/>
      <c r="UWQ31" s="567"/>
      <c r="UWR31" s="567"/>
      <c r="UWS31" s="567"/>
      <c r="UWT31" s="567"/>
      <c r="UWU31" s="567"/>
      <c r="UWV31" s="567"/>
      <c r="UWW31" s="567"/>
      <c r="UWX31" s="567"/>
      <c r="UWY31" s="567"/>
      <c r="UWZ31" s="567"/>
      <c r="UXA31" s="567"/>
      <c r="UXB31" s="567"/>
      <c r="UXC31" s="567"/>
      <c r="UXD31" s="567"/>
      <c r="UXE31" s="567"/>
      <c r="UXF31" s="567"/>
      <c r="UXG31" s="567"/>
      <c r="UXH31" s="567"/>
      <c r="UXI31" s="567"/>
      <c r="UXJ31" s="567"/>
      <c r="UXK31" s="567"/>
      <c r="UXL31" s="567"/>
      <c r="UXM31" s="567"/>
      <c r="UXN31" s="567"/>
      <c r="UXO31" s="567"/>
      <c r="UXP31" s="567"/>
      <c r="UXQ31" s="567"/>
      <c r="UXR31" s="567"/>
      <c r="UXS31" s="567"/>
      <c r="UXT31" s="567"/>
      <c r="UXU31" s="567"/>
      <c r="UXV31" s="567"/>
      <c r="UXW31" s="567"/>
      <c r="UXX31" s="567"/>
      <c r="UXY31" s="567"/>
      <c r="UXZ31" s="567"/>
      <c r="UYA31" s="567"/>
      <c r="UYB31" s="567"/>
      <c r="UYC31" s="567"/>
      <c r="UYD31" s="567"/>
      <c r="UYE31" s="567"/>
      <c r="UYF31" s="567"/>
      <c r="UYG31" s="567"/>
      <c r="UYH31" s="567"/>
      <c r="UYI31" s="567"/>
      <c r="UYJ31" s="567"/>
      <c r="UYK31" s="567"/>
      <c r="UYL31" s="567"/>
      <c r="UYM31" s="567"/>
      <c r="UYN31" s="567"/>
      <c r="UYO31" s="567"/>
      <c r="UYP31" s="567"/>
      <c r="UYQ31" s="567"/>
      <c r="UYR31" s="567"/>
      <c r="UYS31" s="567"/>
      <c r="UYT31" s="567"/>
      <c r="UYU31" s="567"/>
      <c r="UYV31" s="567"/>
      <c r="UYW31" s="567"/>
      <c r="UYX31" s="567"/>
      <c r="UYY31" s="567"/>
      <c r="UYZ31" s="567"/>
      <c r="UZA31" s="567"/>
      <c r="UZB31" s="567"/>
      <c r="UZC31" s="567"/>
      <c r="UZD31" s="567"/>
      <c r="UZE31" s="567"/>
      <c r="UZF31" s="567"/>
      <c r="UZG31" s="567"/>
      <c r="UZH31" s="567"/>
      <c r="UZI31" s="567"/>
      <c r="UZJ31" s="567"/>
      <c r="UZK31" s="567"/>
      <c r="UZL31" s="567"/>
      <c r="UZM31" s="567"/>
      <c r="UZN31" s="567"/>
      <c r="UZO31" s="567"/>
      <c r="UZP31" s="567"/>
      <c r="UZQ31" s="567"/>
      <c r="UZR31" s="567"/>
      <c r="UZS31" s="567"/>
      <c r="UZT31" s="567"/>
      <c r="UZU31" s="567"/>
      <c r="UZV31" s="567"/>
      <c r="UZW31" s="567"/>
      <c r="UZX31" s="567"/>
      <c r="UZY31" s="567"/>
      <c r="UZZ31" s="567"/>
      <c r="VAA31" s="567"/>
      <c r="VAB31" s="567"/>
      <c r="VAC31" s="567"/>
      <c r="VAD31" s="567"/>
      <c r="VAE31" s="567"/>
      <c r="VAF31" s="567"/>
      <c r="VAG31" s="567"/>
      <c r="VAH31" s="567"/>
      <c r="VAI31" s="567"/>
      <c r="VAJ31" s="567"/>
      <c r="VAK31" s="567"/>
      <c r="VAL31" s="567"/>
      <c r="VAM31" s="567"/>
      <c r="VAN31" s="567"/>
      <c r="VAO31" s="567"/>
      <c r="VAP31" s="567"/>
      <c r="VAQ31" s="567"/>
      <c r="VAR31" s="567"/>
      <c r="VAS31" s="567"/>
      <c r="VAT31" s="567"/>
      <c r="VAU31" s="567"/>
      <c r="VAV31" s="567"/>
      <c r="VAW31" s="567"/>
      <c r="VAX31" s="567"/>
      <c r="VAY31" s="567"/>
      <c r="VAZ31" s="567"/>
      <c r="VBA31" s="567"/>
      <c r="VBB31" s="567"/>
      <c r="VBC31" s="567"/>
      <c r="VBD31" s="567"/>
      <c r="VBE31" s="567"/>
      <c r="VBF31" s="567"/>
      <c r="VBG31" s="567"/>
      <c r="VBH31" s="567"/>
      <c r="VBI31" s="567"/>
      <c r="VBJ31" s="567"/>
      <c r="VBK31" s="567"/>
      <c r="VBL31" s="567"/>
      <c r="VBM31" s="567"/>
      <c r="VBN31" s="567"/>
      <c r="VBO31" s="567"/>
      <c r="VBP31" s="567"/>
      <c r="VBQ31" s="567"/>
      <c r="VBR31" s="567"/>
      <c r="VBS31" s="567"/>
      <c r="VBT31" s="567"/>
      <c r="VBU31" s="567"/>
      <c r="VBV31" s="567"/>
      <c r="VBW31" s="567"/>
      <c r="VBX31" s="567"/>
      <c r="VBY31" s="567"/>
      <c r="VBZ31" s="567"/>
      <c r="VCA31" s="567"/>
      <c r="VCB31" s="567"/>
      <c r="VCC31" s="567"/>
      <c r="VCD31" s="567"/>
      <c r="VCE31" s="567"/>
      <c r="VCF31" s="567"/>
      <c r="VCG31" s="567"/>
      <c r="VCH31" s="567"/>
      <c r="VCI31" s="567"/>
      <c r="VCJ31" s="567"/>
      <c r="VCK31" s="567"/>
      <c r="VCL31" s="567"/>
      <c r="VCM31" s="567"/>
      <c r="VCN31" s="567"/>
      <c r="VCO31" s="567"/>
      <c r="VCP31" s="567"/>
      <c r="VCQ31" s="567"/>
      <c r="VCR31" s="567"/>
      <c r="VCS31" s="567"/>
      <c r="VCT31" s="567"/>
      <c r="VCU31" s="567"/>
      <c r="VCV31" s="567"/>
      <c r="VCW31" s="567"/>
      <c r="VCX31" s="567"/>
      <c r="VCY31" s="567"/>
      <c r="VCZ31" s="567"/>
      <c r="VDA31" s="567"/>
      <c r="VDB31" s="567"/>
      <c r="VDC31" s="567"/>
      <c r="VDD31" s="567"/>
      <c r="VDE31" s="567"/>
      <c r="VDF31" s="567"/>
      <c r="VDG31" s="567"/>
      <c r="VDH31" s="567"/>
      <c r="VDI31" s="567"/>
      <c r="VDJ31" s="567"/>
      <c r="VDK31" s="567"/>
      <c r="VDL31" s="567"/>
      <c r="VDM31" s="567"/>
      <c r="VDN31" s="567"/>
      <c r="VDO31" s="567"/>
      <c r="VDP31" s="567"/>
      <c r="VDQ31" s="567"/>
      <c r="VDR31" s="567"/>
      <c r="VDS31" s="567"/>
      <c r="VDT31" s="567"/>
      <c r="VDU31" s="567"/>
      <c r="VDV31" s="567"/>
      <c r="VDW31" s="567"/>
      <c r="VDX31" s="567"/>
      <c r="VDY31" s="567"/>
      <c r="VDZ31" s="567"/>
      <c r="VEA31" s="567"/>
      <c r="VEB31" s="567"/>
      <c r="VEC31" s="567"/>
      <c r="VED31" s="567"/>
      <c r="VEE31" s="567"/>
      <c r="VEF31" s="567"/>
      <c r="VEG31" s="567"/>
      <c r="VEH31" s="567"/>
      <c r="VEI31" s="567"/>
      <c r="VEJ31" s="567"/>
      <c r="VEK31" s="567"/>
      <c r="VEL31" s="567"/>
      <c r="VEM31" s="567"/>
      <c r="VEN31" s="567"/>
      <c r="VEO31" s="567"/>
      <c r="VEP31" s="567"/>
      <c r="VEQ31" s="567"/>
      <c r="VER31" s="567"/>
      <c r="VES31" s="567"/>
      <c r="VET31" s="567"/>
      <c r="VEU31" s="567"/>
      <c r="VEV31" s="567"/>
      <c r="VEW31" s="567"/>
      <c r="VEX31" s="567"/>
      <c r="VEY31" s="567"/>
      <c r="VEZ31" s="567"/>
      <c r="VFA31" s="567"/>
      <c r="VFB31" s="567"/>
      <c r="VFC31" s="567"/>
      <c r="VFD31" s="567"/>
      <c r="VFE31" s="567"/>
      <c r="VFF31" s="567"/>
      <c r="VFG31" s="567"/>
      <c r="VFH31" s="567"/>
      <c r="VFI31" s="567"/>
      <c r="VFJ31" s="567"/>
      <c r="VFK31" s="567"/>
      <c r="VFL31" s="567"/>
      <c r="VFM31" s="567"/>
      <c r="VFN31" s="567"/>
      <c r="VFO31" s="567"/>
      <c r="VFP31" s="567"/>
      <c r="VFQ31" s="567"/>
      <c r="VFR31" s="567"/>
      <c r="VFS31" s="567"/>
      <c r="VFT31" s="567"/>
      <c r="VFU31" s="567"/>
      <c r="VFV31" s="567"/>
      <c r="VFW31" s="567"/>
      <c r="VFX31" s="567"/>
      <c r="VFY31" s="567"/>
      <c r="VFZ31" s="567"/>
      <c r="VGA31" s="567"/>
      <c r="VGB31" s="567"/>
      <c r="VGC31" s="567"/>
      <c r="VGD31" s="567"/>
      <c r="VGE31" s="567"/>
      <c r="VGF31" s="567"/>
      <c r="VGG31" s="567"/>
      <c r="VGH31" s="567"/>
      <c r="VGI31" s="567"/>
      <c r="VGJ31" s="567"/>
      <c r="VGK31" s="567"/>
      <c r="VGL31" s="567"/>
      <c r="VGM31" s="567"/>
      <c r="VGN31" s="567"/>
      <c r="VGO31" s="567"/>
      <c r="VGP31" s="567"/>
      <c r="VGQ31" s="567"/>
      <c r="VGR31" s="567"/>
      <c r="VGS31" s="567"/>
      <c r="VGT31" s="567"/>
      <c r="VGU31" s="567"/>
      <c r="VGV31" s="567"/>
      <c r="VGW31" s="567"/>
      <c r="VGX31" s="567"/>
      <c r="VGY31" s="567"/>
      <c r="VGZ31" s="567"/>
      <c r="VHA31" s="567"/>
      <c r="VHB31" s="567"/>
      <c r="VHC31" s="567"/>
      <c r="VHD31" s="567"/>
      <c r="VHE31" s="567"/>
      <c r="VHF31" s="567"/>
      <c r="VHG31" s="567"/>
      <c r="VHH31" s="567"/>
      <c r="VHI31" s="567"/>
      <c r="VHJ31" s="567"/>
      <c r="VHK31" s="567"/>
      <c r="VHL31" s="567"/>
      <c r="VHM31" s="567"/>
      <c r="VHN31" s="567"/>
      <c r="VHO31" s="567"/>
      <c r="VHP31" s="567"/>
      <c r="VHQ31" s="567"/>
      <c r="VHR31" s="567"/>
      <c r="VHS31" s="567"/>
      <c r="VHT31" s="567"/>
      <c r="VHU31" s="567"/>
      <c r="VHV31" s="567"/>
      <c r="VHW31" s="567"/>
      <c r="VHX31" s="567"/>
      <c r="VHY31" s="567"/>
      <c r="VHZ31" s="567"/>
      <c r="VIA31" s="567"/>
      <c r="VIB31" s="567"/>
      <c r="VIC31" s="567"/>
      <c r="VID31" s="567"/>
      <c r="VIE31" s="567"/>
      <c r="VIF31" s="567"/>
      <c r="VIG31" s="567"/>
      <c r="VIH31" s="567"/>
      <c r="VII31" s="567"/>
      <c r="VIJ31" s="567"/>
      <c r="VIK31" s="567"/>
      <c r="VIL31" s="567"/>
      <c r="VIM31" s="567"/>
      <c r="VIN31" s="567"/>
      <c r="VIO31" s="567"/>
      <c r="VIP31" s="567"/>
      <c r="VIQ31" s="567"/>
      <c r="VIR31" s="567"/>
      <c r="VIS31" s="567"/>
      <c r="VIT31" s="567"/>
      <c r="VIU31" s="567"/>
      <c r="VIV31" s="567"/>
      <c r="VIW31" s="567"/>
      <c r="VIX31" s="567"/>
      <c r="VIY31" s="567"/>
      <c r="VIZ31" s="567"/>
      <c r="VJA31" s="567"/>
      <c r="VJB31" s="567"/>
      <c r="VJC31" s="567"/>
      <c r="VJD31" s="567"/>
      <c r="VJE31" s="567"/>
      <c r="VJF31" s="567"/>
      <c r="VJG31" s="567"/>
      <c r="VJH31" s="567"/>
      <c r="VJI31" s="567"/>
      <c r="VJJ31" s="567"/>
      <c r="VJK31" s="567"/>
      <c r="VJL31" s="567"/>
      <c r="VJM31" s="567"/>
      <c r="VJN31" s="567"/>
      <c r="VJO31" s="567"/>
      <c r="VJP31" s="567"/>
      <c r="VJQ31" s="567"/>
      <c r="VJR31" s="567"/>
      <c r="VJS31" s="567"/>
      <c r="VJT31" s="567"/>
      <c r="VJU31" s="567"/>
      <c r="VJV31" s="567"/>
      <c r="VJW31" s="567"/>
      <c r="VJX31" s="567"/>
      <c r="VJY31" s="567"/>
      <c r="VJZ31" s="567"/>
      <c r="VKA31" s="567"/>
      <c r="VKB31" s="567"/>
      <c r="VKC31" s="567"/>
      <c r="VKD31" s="567"/>
      <c r="VKE31" s="567"/>
      <c r="VKF31" s="567"/>
      <c r="VKG31" s="567"/>
      <c r="VKH31" s="567"/>
      <c r="VKI31" s="567"/>
      <c r="VKJ31" s="567"/>
      <c r="VKK31" s="567"/>
      <c r="VKL31" s="567"/>
      <c r="VKM31" s="567"/>
      <c r="VKN31" s="567"/>
      <c r="VKO31" s="567"/>
      <c r="VKP31" s="567"/>
      <c r="VKQ31" s="567"/>
      <c r="VKR31" s="567"/>
      <c r="VKS31" s="567"/>
      <c r="VKT31" s="567"/>
      <c r="VKU31" s="567"/>
      <c r="VKV31" s="567"/>
      <c r="VKW31" s="567"/>
      <c r="VKX31" s="567"/>
      <c r="VKY31" s="567"/>
      <c r="VKZ31" s="567"/>
      <c r="VLA31" s="567"/>
      <c r="VLB31" s="567"/>
      <c r="VLC31" s="567"/>
      <c r="VLD31" s="567"/>
      <c r="VLE31" s="567"/>
      <c r="VLF31" s="567"/>
      <c r="VLG31" s="567"/>
      <c r="VLH31" s="567"/>
      <c r="VLI31" s="567"/>
      <c r="VLJ31" s="567"/>
      <c r="VLK31" s="567"/>
      <c r="VLL31" s="567"/>
      <c r="VLM31" s="567"/>
      <c r="VLN31" s="567"/>
      <c r="VLO31" s="567"/>
      <c r="VLP31" s="567"/>
      <c r="VLQ31" s="567"/>
      <c r="VLR31" s="567"/>
      <c r="VLS31" s="567"/>
      <c r="VLT31" s="567"/>
      <c r="VLU31" s="567"/>
      <c r="VLV31" s="567"/>
      <c r="VLW31" s="567"/>
      <c r="VLX31" s="567"/>
      <c r="VLY31" s="567"/>
      <c r="VLZ31" s="567"/>
      <c r="VMA31" s="567"/>
      <c r="VMB31" s="567"/>
      <c r="VMC31" s="567"/>
      <c r="VMD31" s="567"/>
      <c r="VME31" s="567"/>
      <c r="VMF31" s="567"/>
      <c r="VMG31" s="567"/>
      <c r="VMH31" s="567"/>
      <c r="VMI31" s="567"/>
      <c r="VMJ31" s="567"/>
      <c r="VMK31" s="567"/>
      <c r="VML31" s="567"/>
      <c r="VMM31" s="567"/>
      <c r="VMN31" s="567"/>
      <c r="VMO31" s="567"/>
      <c r="VMP31" s="567"/>
      <c r="VMQ31" s="567"/>
      <c r="VMR31" s="567"/>
      <c r="VMS31" s="567"/>
      <c r="VMT31" s="567"/>
      <c r="VMU31" s="567"/>
      <c r="VMV31" s="567"/>
      <c r="VMW31" s="567"/>
      <c r="VMX31" s="567"/>
      <c r="VMY31" s="567"/>
      <c r="VMZ31" s="567"/>
      <c r="VNA31" s="567"/>
      <c r="VNB31" s="567"/>
      <c r="VNC31" s="567"/>
      <c r="VND31" s="567"/>
      <c r="VNE31" s="567"/>
      <c r="VNF31" s="567"/>
      <c r="VNG31" s="567"/>
      <c r="VNH31" s="567"/>
      <c r="VNI31" s="567"/>
      <c r="VNJ31" s="567"/>
      <c r="VNK31" s="567"/>
      <c r="VNL31" s="567"/>
      <c r="VNM31" s="567"/>
      <c r="VNN31" s="567"/>
      <c r="VNO31" s="567"/>
      <c r="VNP31" s="567"/>
      <c r="VNQ31" s="567"/>
      <c r="VNR31" s="567"/>
      <c r="VNS31" s="567"/>
      <c r="VNT31" s="567"/>
      <c r="VNU31" s="567"/>
      <c r="VNV31" s="567"/>
      <c r="VNW31" s="567"/>
      <c r="VNX31" s="567"/>
      <c r="VNY31" s="567"/>
      <c r="VNZ31" s="567"/>
      <c r="VOA31" s="567"/>
      <c r="VOB31" s="567"/>
      <c r="VOC31" s="567"/>
      <c r="VOD31" s="567"/>
      <c r="VOE31" s="567"/>
      <c r="VOF31" s="567"/>
      <c r="VOG31" s="567"/>
      <c r="VOH31" s="567"/>
      <c r="VOI31" s="567"/>
      <c r="VOJ31" s="567"/>
      <c r="VOK31" s="567"/>
      <c r="VOL31" s="567"/>
      <c r="VOM31" s="567"/>
      <c r="VON31" s="567"/>
      <c r="VOO31" s="567"/>
      <c r="VOP31" s="567"/>
      <c r="VOQ31" s="567"/>
      <c r="VOR31" s="567"/>
      <c r="VOS31" s="567"/>
      <c r="VOT31" s="567"/>
      <c r="VOU31" s="567"/>
      <c r="VOV31" s="567"/>
      <c r="VOW31" s="567"/>
      <c r="VOX31" s="567"/>
      <c r="VOY31" s="567"/>
      <c r="VOZ31" s="567"/>
      <c r="VPA31" s="567"/>
      <c r="VPB31" s="567"/>
      <c r="VPC31" s="567"/>
      <c r="VPD31" s="567"/>
      <c r="VPE31" s="567"/>
      <c r="VPF31" s="567"/>
      <c r="VPG31" s="567"/>
      <c r="VPH31" s="567"/>
      <c r="VPI31" s="567"/>
      <c r="VPJ31" s="567"/>
      <c r="VPK31" s="567"/>
      <c r="VPL31" s="567"/>
      <c r="VPM31" s="567"/>
      <c r="VPN31" s="567"/>
      <c r="VPO31" s="567"/>
      <c r="VPP31" s="567"/>
      <c r="VPQ31" s="567"/>
      <c r="VPR31" s="567"/>
      <c r="VPS31" s="567"/>
      <c r="VPT31" s="567"/>
      <c r="VPU31" s="567"/>
      <c r="VPV31" s="567"/>
      <c r="VPW31" s="567"/>
      <c r="VPX31" s="567"/>
      <c r="VPY31" s="567"/>
      <c r="VPZ31" s="567"/>
      <c r="VQA31" s="567"/>
      <c r="VQB31" s="567"/>
      <c r="VQC31" s="567"/>
      <c r="VQD31" s="567"/>
      <c r="VQE31" s="567"/>
      <c r="VQF31" s="567"/>
      <c r="VQG31" s="567"/>
      <c r="VQH31" s="567"/>
      <c r="VQI31" s="567"/>
      <c r="VQJ31" s="567"/>
      <c r="VQK31" s="567"/>
      <c r="VQL31" s="567"/>
      <c r="VQM31" s="567"/>
      <c r="VQN31" s="567"/>
      <c r="VQO31" s="567"/>
      <c r="VQP31" s="567"/>
      <c r="VQQ31" s="567"/>
      <c r="VQR31" s="567"/>
      <c r="VQS31" s="567"/>
      <c r="VQT31" s="567"/>
      <c r="VQU31" s="567"/>
      <c r="VQV31" s="567"/>
      <c r="VQW31" s="567"/>
      <c r="VQX31" s="567"/>
      <c r="VQY31" s="567"/>
      <c r="VQZ31" s="567"/>
      <c r="VRA31" s="567"/>
      <c r="VRB31" s="567"/>
      <c r="VRC31" s="567"/>
      <c r="VRD31" s="567"/>
      <c r="VRE31" s="567"/>
      <c r="VRF31" s="567"/>
      <c r="VRG31" s="567"/>
      <c r="VRH31" s="567"/>
      <c r="VRI31" s="567"/>
      <c r="VRJ31" s="567"/>
      <c r="VRK31" s="567"/>
      <c r="VRL31" s="567"/>
      <c r="VRM31" s="567"/>
      <c r="VRN31" s="567"/>
      <c r="VRO31" s="567"/>
      <c r="VRP31" s="567"/>
      <c r="VRQ31" s="567"/>
      <c r="VRR31" s="567"/>
      <c r="VRS31" s="567"/>
      <c r="VRT31" s="567"/>
      <c r="VRU31" s="567"/>
      <c r="VRV31" s="567"/>
      <c r="VRW31" s="567"/>
      <c r="VRX31" s="567"/>
      <c r="VRY31" s="567"/>
      <c r="VRZ31" s="567"/>
      <c r="VSA31" s="567"/>
      <c r="VSB31" s="567"/>
      <c r="VSC31" s="567"/>
      <c r="VSD31" s="567"/>
      <c r="VSE31" s="567"/>
      <c r="VSF31" s="567"/>
      <c r="VSG31" s="567"/>
      <c r="VSH31" s="567"/>
      <c r="VSI31" s="567"/>
      <c r="VSJ31" s="567"/>
      <c r="VSK31" s="567"/>
      <c r="VSL31" s="567"/>
      <c r="VSM31" s="567"/>
      <c r="VSN31" s="567"/>
      <c r="VSO31" s="567"/>
      <c r="VSP31" s="567"/>
      <c r="VSQ31" s="567"/>
      <c r="VSR31" s="567"/>
      <c r="VSS31" s="567"/>
      <c r="VST31" s="567"/>
      <c r="VSU31" s="567"/>
      <c r="VSV31" s="567"/>
      <c r="VSW31" s="567"/>
      <c r="VSX31" s="567"/>
      <c r="VSY31" s="567"/>
      <c r="VSZ31" s="567"/>
      <c r="VTA31" s="567"/>
      <c r="VTB31" s="567"/>
      <c r="VTC31" s="567"/>
      <c r="VTD31" s="567"/>
      <c r="VTE31" s="567"/>
      <c r="VTF31" s="567"/>
      <c r="VTG31" s="567"/>
      <c r="VTH31" s="567"/>
      <c r="VTI31" s="567"/>
      <c r="VTJ31" s="567"/>
      <c r="VTK31" s="567"/>
      <c r="VTL31" s="567"/>
      <c r="VTM31" s="567"/>
      <c r="VTN31" s="567"/>
      <c r="VTO31" s="567"/>
      <c r="VTP31" s="567"/>
      <c r="VTQ31" s="567"/>
      <c r="VTR31" s="567"/>
      <c r="VTS31" s="567"/>
      <c r="VTT31" s="567"/>
      <c r="VTU31" s="567"/>
      <c r="VTV31" s="567"/>
      <c r="VTW31" s="567"/>
      <c r="VTX31" s="567"/>
      <c r="VTY31" s="567"/>
      <c r="VTZ31" s="567"/>
      <c r="VUA31" s="567"/>
      <c r="VUB31" s="567"/>
      <c r="VUC31" s="567"/>
      <c r="VUD31" s="567"/>
      <c r="VUE31" s="567"/>
      <c r="VUF31" s="567"/>
      <c r="VUG31" s="567"/>
      <c r="VUH31" s="567"/>
      <c r="VUI31" s="567"/>
      <c r="VUJ31" s="567"/>
      <c r="VUK31" s="567"/>
      <c r="VUL31" s="567"/>
      <c r="VUM31" s="567"/>
      <c r="VUN31" s="567"/>
      <c r="VUO31" s="567"/>
      <c r="VUP31" s="567"/>
      <c r="VUQ31" s="567"/>
      <c r="VUR31" s="567"/>
      <c r="VUS31" s="567"/>
      <c r="VUT31" s="567"/>
      <c r="VUU31" s="567"/>
      <c r="VUV31" s="567"/>
      <c r="VUW31" s="567"/>
      <c r="VUX31" s="567"/>
      <c r="VUY31" s="567"/>
      <c r="VUZ31" s="567"/>
      <c r="VVA31" s="567"/>
      <c r="VVB31" s="567"/>
      <c r="VVC31" s="567"/>
      <c r="VVD31" s="567"/>
      <c r="VVE31" s="567"/>
      <c r="VVF31" s="567"/>
      <c r="VVG31" s="567"/>
      <c r="VVH31" s="567"/>
      <c r="VVI31" s="567"/>
      <c r="VVJ31" s="567"/>
      <c r="VVK31" s="567"/>
      <c r="VVL31" s="567"/>
      <c r="VVM31" s="567"/>
      <c r="VVN31" s="567"/>
      <c r="VVO31" s="567"/>
      <c r="VVP31" s="567"/>
      <c r="VVQ31" s="567"/>
      <c r="VVR31" s="567"/>
      <c r="VVS31" s="567"/>
      <c r="VVT31" s="567"/>
      <c r="VVU31" s="567"/>
      <c r="VVV31" s="567"/>
      <c r="VVW31" s="567"/>
      <c r="VVX31" s="567"/>
      <c r="VVY31" s="567"/>
      <c r="VVZ31" s="567"/>
      <c r="VWA31" s="567"/>
      <c r="VWB31" s="567"/>
      <c r="VWC31" s="567"/>
      <c r="VWD31" s="567"/>
      <c r="VWE31" s="567"/>
      <c r="VWF31" s="567"/>
      <c r="VWG31" s="567"/>
      <c r="VWH31" s="567"/>
      <c r="VWI31" s="567"/>
      <c r="VWJ31" s="567"/>
      <c r="VWK31" s="567"/>
      <c r="VWL31" s="567"/>
      <c r="VWM31" s="567"/>
      <c r="VWN31" s="567"/>
      <c r="VWO31" s="567"/>
      <c r="VWP31" s="567"/>
      <c r="VWQ31" s="567"/>
      <c r="VWR31" s="567"/>
      <c r="VWS31" s="567"/>
      <c r="VWT31" s="567"/>
      <c r="VWU31" s="567"/>
      <c r="VWV31" s="567"/>
      <c r="VWW31" s="567"/>
      <c r="VWX31" s="567"/>
      <c r="VWY31" s="567"/>
      <c r="VWZ31" s="567"/>
      <c r="VXA31" s="567"/>
      <c r="VXB31" s="567"/>
      <c r="VXC31" s="567"/>
      <c r="VXD31" s="567"/>
      <c r="VXE31" s="567"/>
      <c r="VXF31" s="567"/>
      <c r="VXG31" s="567"/>
      <c r="VXH31" s="567"/>
      <c r="VXI31" s="567"/>
      <c r="VXJ31" s="567"/>
      <c r="VXK31" s="567"/>
      <c r="VXL31" s="567"/>
      <c r="VXM31" s="567"/>
      <c r="VXN31" s="567"/>
      <c r="VXO31" s="567"/>
      <c r="VXP31" s="567"/>
      <c r="VXQ31" s="567"/>
      <c r="VXR31" s="567"/>
      <c r="VXS31" s="567"/>
      <c r="VXT31" s="567"/>
      <c r="VXU31" s="567"/>
      <c r="VXV31" s="567"/>
      <c r="VXW31" s="567"/>
      <c r="VXX31" s="567"/>
      <c r="VXY31" s="567"/>
      <c r="VXZ31" s="567"/>
      <c r="VYA31" s="567"/>
      <c r="VYB31" s="567"/>
      <c r="VYC31" s="567"/>
      <c r="VYD31" s="567"/>
      <c r="VYE31" s="567"/>
      <c r="VYF31" s="567"/>
      <c r="VYG31" s="567"/>
      <c r="VYH31" s="567"/>
      <c r="VYI31" s="567"/>
      <c r="VYJ31" s="567"/>
      <c r="VYK31" s="567"/>
      <c r="VYL31" s="567"/>
      <c r="VYM31" s="567"/>
      <c r="VYN31" s="567"/>
      <c r="VYO31" s="567"/>
      <c r="VYP31" s="567"/>
      <c r="VYQ31" s="567"/>
      <c r="VYR31" s="567"/>
      <c r="VYS31" s="567"/>
      <c r="VYT31" s="567"/>
      <c r="VYU31" s="567"/>
      <c r="VYV31" s="567"/>
      <c r="VYW31" s="567"/>
      <c r="VYX31" s="567"/>
      <c r="VYY31" s="567"/>
      <c r="VYZ31" s="567"/>
      <c r="VZA31" s="567"/>
      <c r="VZB31" s="567"/>
      <c r="VZC31" s="567"/>
      <c r="VZD31" s="567"/>
      <c r="VZE31" s="567"/>
      <c r="VZF31" s="567"/>
      <c r="VZG31" s="567"/>
      <c r="VZH31" s="567"/>
      <c r="VZI31" s="567"/>
      <c r="VZJ31" s="567"/>
      <c r="VZK31" s="567"/>
      <c r="VZL31" s="567"/>
      <c r="VZM31" s="567"/>
      <c r="VZN31" s="567"/>
      <c r="VZO31" s="567"/>
      <c r="VZP31" s="567"/>
      <c r="VZQ31" s="567"/>
      <c r="VZR31" s="567"/>
      <c r="VZS31" s="567"/>
      <c r="VZT31" s="567"/>
      <c r="VZU31" s="567"/>
      <c r="VZV31" s="567"/>
      <c r="VZW31" s="567"/>
      <c r="VZX31" s="567"/>
      <c r="VZY31" s="567"/>
      <c r="VZZ31" s="567"/>
      <c r="WAA31" s="567"/>
      <c r="WAB31" s="567"/>
      <c r="WAC31" s="567"/>
      <c r="WAD31" s="567"/>
      <c r="WAE31" s="567"/>
      <c r="WAF31" s="567"/>
      <c r="WAG31" s="567"/>
      <c r="WAH31" s="567"/>
      <c r="WAI31" s="567"/>
      <c r="WAJ31" s="567"/>
      <c r="WAK31" s="567"/>
      <c r="WAL31" s="567"/>
      <c r="WAM31" s="567"/>
      <c r="WAN31" s="567"/>
      <c r="WAO31" s="567"/>
      <c r="WAP31" s="567"/>
      <c r="WAQ31" s="567"/>
      <c r="WAR31" s="567"/>
      <c r="WAS31" s="567"/>
      <c r="WAT31" s="567"/>
      <c r="WAU31" s="567"/>
      <c r="WAV31" s="567"/>
      <c r="WAW31" s="567"/>
      <c r="WAX31" s="567"/>
      <c r="WAY31" s="567"/>
      <c r="WAZ31" s="567"/>
      <c r="WBA31" s="567"/>
      <c r="WBB31" s="567"/>
      <c r="WBC31" s="567"/>
      <c r="WBD31" s="567"/>
      <c r="WBE31" s="567"/>
      <c r="WBF31" s="567"/>
      <c r="WBG31" s="567"/>
      <c r="WBH31" s="567"/>
      <c r="WBI31" s="567"/>
      <c r="WBJ31" s="567"/>
      <c r="WBK31" s="567"/>
      <c r="WBL31" s="567"/>
      <c r="WBM31" s="567"/>
      <c r="WBN31" s="567"/>
      <c r="WBO31" s="567"/>
      <c r="WBP31" s="567"/>
      <c r="WBQ31" s="567"/>
      <c r="WBR31" s="567"/>
      <c r="WBS31" s="567"/>
      <c r="WBT31" s="567"/>
      <c r="WBU31" s="567"/>
      <c r="WBV31" s="567"/>
      <c r="WBW31" s="567"/>
      <c r="WBX31" s="567"/>
      <c r="WBY31" s="567"/>
      <c r="WBZ31" s="567"/>
      <c r="WCA31" s="567"/>
      <c r="WCB31" s="567"/>
      <c r="WCC31" s="567"/>
      <c r="WCD31" s="567"/>
      <c r="WCE31" s="567"/>
      <c r="WCF31" s="567"/>
      <c r="WCG31" s="567"/>
      <c r="WCH31" s="567"/>
      <c r="WCI31" s="567"/>
      <c r="WCJ31" s="567"/>
      <c r="WCK31" s="567"/>
      <c r="WCL31" s="567"/>
      <c r="WCM31" s="567"/>
      <c r="WCN31" s="567"/>
      <c r="WCO31" s="567"/>
      <c r="WCP31" s="567"/>
      <c r="WCQ31" s="567"/>
      <c r="WCR31" s="567"/>
      <c r="WCS31" s="567"/>
      <c r="WCT31" s="567"/>
      <c r="WCU31" s="567"/>
      <c r="WCV31" s="567"/>
      <c r="WCW31" s="567"/>
      <c r="WCX31" s="567"/>
      <c r="WCY31" s="567"/>
      <c r="WCZ31" s="567"/>
      <c r="WDA31" s="567"/>
      <c r="WDB31" s="567"/>
      <c r="WDC31" s="567"/>
      <c r="WDD31" s="567"/>
      <c r="WDE31" s="567"/>
      <c r="WDF31" s="567"/>
      <c r="WDG31" s="567"/>
      <c r="WDH31" s="567"/>
      <c r="WDI31" s="567"/>
      <c r="WDJ31" s="567"/>
      <c r="WDK31" s="567"/>
      <c r="WDL31" s="567"/>
      <c r="WDM31" s="567"/>
      <c r="WDN31" s="567"/>
      <c r="WDO31" s="567"/>
      <c r="WDP31" s="567"/>
      <c r="WDQ31" s="567"/>
      <c r="WDR31" s="567"/>
      <c r="WDS31" s="567"/>
      <c r="WDT31" s="567"/>
      <c r="WDU31" s="567"/>
      <c r="WDV31" s="567"/>
      <c r="WDW31" s="567"/>
      <c r="WDX31" s="567"/>
      <c r="WDY31" s="567"/>
      <c r="WDZ31" s="567"/>
      <c r="WEA31" s="567"/>
      <c r="WEB31" s="567"/>
      <c r="WEC31" s="567"/>
      <c r="WED31" s="567"/>
      <c r="WEE31" s="567"/>
      <c r="WEF31" s="567"/>
      <c r="WEG31" s="567"/>
      <c r="WEH31" s="567"/>
      <c r="WEI31" s="567"/>
      <c r="WEJ31" s="567"/>
      <c r="WEK31" s="567"/>
      <c r="WEL31" s="567"/>
      <c r="WEM31" s="567"/>
      <c r="WEN31" s="567"/>
      <c r="WEO31" s="567"/>
      <c r="WEP31" s="567"/>
      <c r="WEQ31" s="567"/>
      <c r="WER31" s="567"/>
      <c r="WES31" s="567"/>
      <c r="WET31" s="567"/>
      <c r="WEU31" s="567"/>
      <c r="WEV31" s="567"/>
      <c r="WEW31" s="567"/>
      <c r="WEX31" s="567"/>
      <c r="WEY31" s="567"/>
      <c r="WEZ31" s="567"/>
      <c r="WFA31" s="567"/>
      <c r="WFB31" s="567"/>
      <c r="WFC31" s="567"/>
      <c r="WFD31" s="567"/>
      <c r="WFE31" s="567"/>
      <c r="WFF31" s="567"/>
      <c r="WFG31" s="567"/>
      <c r="WFH31" s="567"/>
      <c r="WFI31" s="567"/>
      <c r="WFJ31" s="567"/>
      <c r="WFK31" s="567"/>
      <c r="WFL31" s="567"/>
      <c r="WFM31" s="567"/>
      <c r="WFN31" s="567"/>
      <c r="WFO31" s="567"/>
      <c r="WFP31" s="567"/>
      <c r="WFQ31" s="567"/>
      <c r="WFR31" s="567"/>
      <c r="WFS31" s="567"/>
      <c r="WFT31" s="567"/>
      <c r="WFU31" s="567"/>
      <c r="WFV31" s="567"/>
      <c r="WFW31" s="567"/>
      <c r="WFX31" s="567"/>
      <c r="WFY31" s="567"/>
      <c r="WFZ31" s="567"/>
      <c r="WGA31" s="567"/>
      <c r="WGB31" s="567"/>
      <c r="WGC31" s="567"/>
      <c r="WGD31" s="567"/>
      <c r="WGE31" s="567"/>
      <c r="WGF31" s="567"/>
      <c r="WGG31" s="567"/>
      <c r="WGH31" s="567"/>
      <c r="WGI31" s="567"/>
      <c r="WGJ31" s="567"/>
      <c r="WGK31" s="567"/>
      <c r="WGL31" s="567"/>
      <c r="WGM31" s="567"/>
      <c r="WGN31" s="567"/>
      <c r="WGO31" s="567"/>
      <c r="WGP31" s="567"/>
      <c r="WGQ31" s="567"/>
      <c r="WGR31" s="567"/>
      <c r="WGS31" s="567"/>
      <c r="WGT31" s="567"/>
      <c r="WGU31" s="567"/>
      <c r="WGV31" s="567"/>
      <c r="WGW31" s="567"/>
      <c r="WGX31" s="567"/>
      <c r="WGY31" s="567"/>
      <c r="WGZ31" s="567"/>
      <c r="WHA31" s="567"/>
      <c r="WHB31" s="567"/>
      <c r="WHC31" s="567"/>
      <c r="WHD31" s="567"/>
      <c r="WHE31" s="567"/>
      <c r="WHF31" s="567"/>
      <c r="WHG31" s="567"/>
      <c r="WHH31" s="567"/>
      <c r="WHI31" s="567"/>
      <c r="WHJ31" s="567"/>
      <c r="WHK31" s="567"/>
      <c r="WHL31" s="567"/>
      <c r="WHM31" s="567"/>
      <c r="WHN31" s="567"/>
      <c r="WHO31" s="567"/>
      <c r="WHP31" s="567"/>
      <c r="WHQ31" s="567"/>
      <c r="WHR31" s="567"/>
      <c r="WHS31" s="567"/>
      <c r="WHT31" s="567"/>
      <c r="WHU31" s="567"/>
      <c r="WHV31" s="567"/>
      <c r="WHW31" s="567"/>
      <c r="WHX31" s="567"/>
      <c r="WHY31" s="567"/>
      <c r="WHZ31" s="567"/>
      <c r="WIA31" s="567"/>
      <c r="WIB31" s="567"/>
      <c r="WIC31" s="567"/>
      <c r="WID31" s="567"/>
      <c r="WIE31" s="567"/>
      <c r="WIF31" s="567"/>
      <c r="WIG31" s="567"/>
      <c r="WIH31" s="567"/>
      <c r="WII31" s="567"/>
      <c r="WIJ31" s="567"/>
      <c r="WIK31" s="567"/>
      <c r="WIL31" s="567"/>
      <c r="WIM31" s="567"/>
      <c r="WIN31" s="567"/>
      <c r="WIO31" s="567"/>
      <c r="WIP31" s="567"/>
      <c r="WIQ31" s="567"/>
      <c r="WIR31" s="567"/>
      <c r="WIS31" s="567"/>
      <c r="WIT31" s="567"/>
      <c r="WIU31" s="567"/>
      <c r="WIV31" s="567"/>
      <c r="WIW31" s="567"/>
      <c r="WIX31" s="567"/>
      <c r="WIY31" s="567"/>
      <c r="WIZ31" s="567"/>
      <c r="WJA31" s="567"/>
      <c r="WJB31" s="567"/>
      <c r="WJC31" s="567"/>
      <c r="WJD31" s="567"/>
      <c r="WJE31" s="567"/>
      <c r="WJF31" s="567"/>
      <c r="WJG31" s="567"/>
      <c r="WJH31" s="567"/>
      <c r="WJI31" s="567"/>
      <c r="WJJ31" s="567"/>
      <c r="WJK31" s="567"/>
      <c r="WJL31" s="567"/>
      <c r="WJM31" s="567"/>
      <c r="WJN31" s="567"/>
      <c r="WJO31" s="567"/>
      <c r="WJP31" s="567"/>
      <c r="WJQ31" s="567"/>
      <c r="WJR31" s="567"/>
      <c r="WJS31" s="567"/>
      <c r="WJT31" s="567"/>
      <c r="WJU31" s="567"/>
      <c r="WJV31" s="567"/>
      <c r="WJW31" s="567"/>
      <c r="WJX31" s="567"/>
      <c r="WJY31" s="567"/>
      <c r="WJZ31" s="567"/>
      <c r="WKA31" s="567"/>
      <c r="WKB31" s="567"/>
      <c r="WKC31" s="567"/>
      <c r="WKD31" s="567"/>
      <c r="WKE31" s="567"/>
      <c r="WKF31" s="567"/>
      <c r="WKG31" s="567"/>
      <c r="WKH31" s="567"/>
      <c r="WKI31" s="567"/>
      <c r="WKJ31" s="567"/>
      <c r="WKK31" s="567"/>
      <c r="WKL31" s="567"/>
      <c r="WKM31" s="567"/>
      <c r="WKN31" s="567"/>
      <c r="WKO31" s="567"/>
      <c r="WKP31" s="567"/>
      <c r="WKQ31" s="567"/>
      <c r="WKR31" s="567"/>
      <c r="WKS31" s="567"/>
      <c r="WKT31" s="567"/>
      <c r="WKU31" s="567"/>
      <c r="WKV31" s="567"/>
      <c r="WKW31" s="567"/>
      <c r="WKX31" s="567"/>
      <c r="WKY31" s="567"/>
      <c r="WKZ31" s="567"/>
      <c r="WLA31" s="567"/>
      <c r="WLB31" s="567"/>
      <c r="WLC31" s="567"/>
      <c r="WLD31" s="567"/>
      <c r="WLE31" s="567"/>
      <c r="WLF31" s="567"/>
      <c r="WLG31" s="567"/>
      <c r="WLH31" s="567"/>
      <c r="WLI31" s="567"/>
      <c r="WLJ31" s="567"/>
      <c r="WLK31" s="567"/>
      <c r="WLL31" s="567"/>
      <c r="WLM31" s="567"/>
      <c r="WLN31" s="567"/>
      <c r="WLO31" s="567"/>
      <c r="WLP31" s="567"/>
      <c r="WLQ31" s="567"/>
      <c r="WLR31" s="567"/>
      <c r="WLS31" s="567"/>
      <c r="WLT31" s="567"/>
      <c r="WLU31" s="567"/>
      <c r="WLV31" s="567"/>
      <c r="WLW31" s="567"/>
      <c r="WLX31" s="567"/>
      <c r="WLY31" s="567"/>
      <c r="WLZ31" s="567"/>
      <c r="WMA31" s="567"/>
      <c r="WMB31" s="567"/>
      <c r="WMC31" s="567"/>
      <c r="WMD31" s="567"/>
      <c r="WME31" s="567"/>
      <c r="WMF31" s="567"/>
      <c r="WMG31" s="567"/>
      <c r="WMH31" s="567"/>
      <c r="WMI31" s="567"/>
      <c r="WMJ31" s="567"/>
      <c r="WMK31" s="567"/>
      <c r="WML31" s="567"/>
      <c r="WMM31" s="567"/>
      <c r="WMN31" s="567"/>
      <c r="WMO31" s="567"/>
      <c r="WMP31" s="567"/>
      <c r="WMQ31" s="567"/>
      <c r="WMR31" s="567"/>
      <c r="WMS31" s="567"/>
      <c r="WMT31" s="567"/>
      <c r="WMU31" s="567"/>
      <c r="WMV31" s="567"/>
      <c r="WMW31" s="567"/>
      <c r="WMX31" s="567"/>
      <c r="WMY31" s="567"/>
      <c r="WMZ31" s="567"/>
      <c r="WNA31" s="567"/>
      <c r="WNB31" s="567"/>
      <c r="WNC31" s="567"/>
      <c r="WND31" s="567"/>
      <c r="WNE31" s="567"/>
      <c r="WNF31" s="567"/>
      <c r="WNG31" s="567"/>
      <c r="WNH31" s="567"/>
      <c r="WNI31" s="567"/>
      <c r="WNJ31" s="567"/>
      <c r="WNK31" s="567"/>
      <c r="WNL31" s="567"/>
      <c r="WNM31" s="567"/>
      <c r="WNN31" s="567"/>
      <c r="WNO31" s="567"/>
      <c r="WNP31" s="567"/>
      <c r="WNQ31" s="567"/>
      <c r="WNR31" s="567"/>
      <c r="WNS31" s="567"/>
      <c r="WNT31" s="567"/>
      <c r="WNU31" s="567"/>
      <c r="WNV31" s="567"/>
      <c r="WNW31" s="567"/>
      <c r="WNX31" s="567"/>
      <c r="WNY31" s="567"/>
      <c r="WNZ31" s="567"/>
      <c r="WOA31" s="567"/>
      <c r="WOB31" s="567"/>
      <c r="WOC31" s="567"/>
      <c r="WOD31" s="567"/>
      <c r="WOE31" s="567"/>
      <c r="WOF31" s="567"/>
      <c r="WOG31" s="567"/>
      <c r="WOH31" s="567"/>
      <c r="WOI31" s="567"/>
      <c r="WOJ31" s="567"/>
      <c r="WOK31" s="567"/>
      <c r="WOL31" s="567"/>
      <c r="WOM31" s="567"/>
      <c r="WON31" s="567"/>
      <c r="WOO31" s="567"/>
      <c r="WOP31" s="567"/>
      <c r="WOQ31" s="567"/>
      <c r="WOR31" s="567"/>
      <c r="WOS31" s="567"/>
      <c r="WOT31" s="567"/>
      <c r="WOU31" s="567"/>
      <c r="WOV31" s="567"/>
      <c r="WOW31" s="567"/>
      <c r="WOX31" s="567"/>
      <c r="WOY31" s="567"/>
      <c r="WOZ31" s="567"/>
      <c r="WPA31" s="567"/>
      <c r="WPB31" s="567"/>
      <c r="WPC31" s="567"/>
      <c r="WPD31" s="567"/>
      <c r="WPE31" s="567"/>
      <c r="WPF31" s="567"/>
      <c r="WPG31" s="567"/>
      <c r="WPH31" s="567"/>
      <c r="WPI31" s="567"/>
      <c r="WPJ31" s="567"/>
      <c r="WPK31" s="567"/>
      <c r="WPL31" s="567"/>
      <c r="WPM31" s="567"/>
      <c r="WPN31" s="567"/>
      <c r="WPO31" s="567"/>
      <c r="WPP31" s="567"/>
      <c r="WPQ31" s="567"/>
      <c r="WPR31" s="567"/>
      <c r="WPS31" s="567"/>
      <c r="WPT31" s="567"/>
      <c r="WPU31" s="567"/>
      <c r="WPV31" s="567"/>
      <c r="WPW31" s="567"/>
      <c r="WPX31" s="567"/>
      <c r="WPY31" s="567"/>
      <c r="WPZ31" s="567"/>
      <c r="WQA31" s="567"/>
      <c r="WQB31" s="567"/>
      <c r="WQC31" s="567"/>
      <c r="WQD31" s="567"/>
      <c r="WQE31" s="567"/>
      <c r="WQF31" s="567"/>
      <c r="WQG31" s="567"/>
      <c r="WQH31" s="567"/>
      <c r="WQI31" s="567"/>
      <c r="WQJ31" s="567"/>
      <c r="WQK31" s="567"/>
      <c r="WQL31" s="567"/>
      <c r="WQM31" s="567"/>
      <c r="WQN31" s="567"/>
      <c r="WQO31" s="567"/>
      <c r="WQP31" s="567"/>
      <c r="WQQ31" s="567"/>
      <c r="WQR31" s="567"/>
      <c r="WQS31" s="567"/>
      <c r="WQT31" s="567"/>
      <c r="WQU31" s="567"/>
      <c r="WQV31" s="567"/>
      <c r="WQW31" s="567"/>
      <c r="WQX31" s="567"/>
      <c r="WQY31" s="567"/>
      <c r="WQZ31" s="567"/>
      <c r="WRA31" s="567"/>
      <c r="WRB31" s="567"/>
      <c r="WRC31" s="567"/>
      <c r="WRD31" s="567"/>
      <c r="WRE31" s="567"/>
      <c r="WRF31" s="567"/>
      <c r="WRG31" s="567"/>
      <c r="WRH31" s="567"/>
      <c r="WRI31" s="567"/>
      <c r="WRJ31" s="567"/>
      <c r="WRK31" s="567"/>
      <c r="WRL31" s="567"/>
      <c r="WRM31" s="567"/>
      <c r="WRN31" s="567"/>
      <c r="WRO31" s="567"/>
      <c r="WRP31" s="567"/>
      <c r="WRQ31" s="567"/>
      <c r="WRR31" s="567"/>
      <c r="WRS31" s="567"/>
      <c r="WRT31" s="567"/>
      <c r="WRU31" s="567"/>
      <c r="WRV31" s="567"/>
      <c r="WRW31" s="567"/>
      <c r="WRX31" s="567"/>
      <c r="WRY31" s="567"/>
      <c r="WRZ31" s="567"/>
      <c r="WSA31" s="567"/>
      <c r="WSB31" s="567"/>
      <c r="WSC31" s="567"/>
      <c r="WSD31" s="567"/>
      <c r="WSE31" s="567"/>
      <c r="WSF31" s="567"/>
      <c r="WSG31" s="567"/>
      <c r="WSH31" s="567"/>
      <c r="WSI31" s="567"/>
      <c r="WSJ31" s="567"/>
      <c r="WSK31" s="567"/>
      <c r="WSL31" s="567"/>
      <c r="WSM31" s="567"/>
      <c r="WSN31" s="567"/>
      <c r="WSO31" s="567"/>
      <c r="WSP31" s="567"/>
      <c r="WSQ31" s="567"/>
      <c r="WSR31" s="567"/>
      <c r="WSS31" s="567"/>
      <c r="WST31" s="567"/>
      <c r="WSU31" s="567"/>
      <c r="WSV31" s="567"/>
      <c r="WSW31" s="567"/>
      <c r="WSX31" s="567"/>
      <c r="WSY31" s="567"/>
      <c r="WSZ31" s="567"/>
      <c r="WTA31" s="567"/>
      <c r="WTB31" s="567"/>
      <c r="WTC31" s="567"/>
      <c r="WTD31" s="567"/>
      <c r="WTE31" s="567"/>
      <c r="WTF31" s="567"/>
      <c r="WTG31" s="567"/>
      <c r="WTH31" s="567"/>
      <c r="WTI31" s="567"/>
      <c r="WTJ31" s="567"/>
      <c r="WTK31" s="567"/>
      <c r="WTL31" s="567"/>
      <c r="WTM31" s="567"/>
      <c r="WTN31" s="567"/>
      <c r="WTO31" s="567"/>
      <c r="WTP31" s="567"/>
      <c r="WTQ31" s="567"/>
      <c r="WTR31" s="567"/>
      <c r="WTS31" s="567"/>
      <c r="WTT31" s="567"/>
      <c r="WTU31" s="567"/>
      <c r="WTV31" s="567"/>
      <c r="WTW31" s="567"/>
      <c r="WTX31" s="567"/>
      <c r="WTY31" s="567"/>
      <c r="WTZ31" s="567"/>
      <c r="WUA31" s="567"/>
      <c r="WUB31" s="567"/>
      <c r="WUC31" s="567"/>
      <c r="WUD31" s="567"/>
      <c r="WUE31" s="567"/>
      <c r="WUF31" s="567"/>
      <c r="WUG31" s="567"/>
      <c r="WUH31" s="567"/>
      <c r="WUI31" s="567"/>
      <c r="WUJ31" s="567"/>
      <c r="WUK31" s="567"/>
      <c r="WUL31" s="567"/>
      <c r="WUM31" s="567"/>
      <c r="WUN31" s="567"/>
      <c r="WUO31" s="567"/>
      <c r="WUP31" s="567"/>
      <c r="WUQ31" s="567"/>
      <c r="WUR31" s="567"/>
      <c r="WUS31" s="567"/>
      <c r="WUT31" s="567"/>
      <c r="WUU31" s="567"/>
      <c r="WUV31" s="567"/>
      <c r="WUW31" s="567"/>
      <c r="WUX31" s="567"/>
      <c r="WUY31" s="567"/>
      <c r="WUZ31" s="567"/>
      <c r="WVA31" s="567"/>
      <c r="WVB31" s="567"/>
      <c r="WVC31" s="567"/>
      <c r="WVD31" s="567"/>
      <c r="WVE31" s="567"/>
      <c r="WVF31" s="567"/>
      <c r="WVG31" s="567"/>
      <c r="WVH31" s="567"/>
      <c r="WVI31" s="567"/>
      <c r="WVJ31" s="567"/>
      <c r="WVK31" s="567"/>
      <c r="WVL31" s="567"/>
      <c r="WVM31" s="567"/>
      <c r="WVN31" s="567"/>
      <c r="WVO31" s="567"/>
      <c r="WVP31" s="567"/>
      <c r="WVQ31" s="567"/>
      <c r="WVR31" s="567"/>
      <c r="WVS31" s="567"/>
      <c r="WVT31" s="567"/>
      <c r="WVU31" s="567"/>
      <c r="WVV31" s="567"/>
      <c r="WVW31" s="567"/>
      <c r="WVX31" s="567"/>
      <c r="WVY31" s="567"/>
      <c r="WVZ31" s="567"/>
      <c r="WWA31" s="567"/>
      <c r="WWB31" s="567"/>
      <c r="WWC31" s="567"/>
      <c r="WWD31" s="567"/>
      <c r="WWE31" s="567"/>
      <c r="WWF31" s="567"/>
      <c r="WWG31" s="567"/>
      <c r="WWH31" s="567"/>
      <c r="WWI31" s="567"/>
      <c r="WWJ31" s="567"/>
      <c r="WWK31" s="567"/>
      <c r="WWL31" s="567"/>
      <c r="WWM31" s="567"/>
      <c r="WWN31" s="567"/>
      <c r="WWO31" s="567"/>
      <c r="WWP31" s="567"/>
      <c r="WWQ31" s="567"/>
      <c r="WWR31" s="567"/>
      <c r="WWS31" s="567"/>
      <c r="WWT31" s="567"/>
      <c r="WWU31" s="567"/>
      <c r="WWV31" s="567"/>
      <c r="WWW31" s="567"/>
      <c r="WWX31" s="567"/>
      <c r="WWY31" s="567"/>
      <c r="WWZ31" s="567"/>
      <c r="WXA31" s="567"/>
      <c r="WXB31" s="567"/>
      <c r="WXC31" s="567"/>
      <c r="WXD31" s="567"/>
      <c r="WXE31" s="567"/>
      <c r="WXF31" s="567"/>
      <c r="WXG31" s="567"/>
      <c r="WXH31" s="567"/>
      <c r="WXI31" s="567"/>
      <c r="WXJ31" s="567"/>
      <c r="WXK31" s="567"/>
      <c r="WXL31" s="567"/>
      <c r="WXM31" s="567"/>
      <c r="WXN31" s="567"/>
      <c r="WXO31" s="567"/>
      <c r="WXP31" s="567"/>
      <c r="WXQ31" s="567"/>
      <c r="WXR31" s="567"/>
      <c r="WXS31" s="567"/>
      <c r="WXT31" s="567"/>
      <c r="WXU31" s="567"/>
      <c r="WXV31" s="567"/>
      <c r="WXW31" s="567"/>
      <c r="WXX31" s="567"/>
      <c r="WXY31" s="567"/>
      <c r="WXZ31" s="567"/>
      <c r="WYA31" s="567"/>
      <c r="WYB31" s="567"/>
      <c r="WYC31" s="567"/>
      <c r="WYD31" s="567"/>
      <c r="WYE31" s="567"/>
      <c r="WYF31" s="567"/>
      <c r="WYG31" s="567"/>
      <c r="WYH31" s="567"/>
      <c r="WYI31" s="567"/>
      <c r="WYJ31" s="567"/>
      <c r="WYK31" s="567"/>
      <c r="WYL31" s="567"/>
      <c r="WYM31" s="567"/>
      <c r="WYN31" s="567"/>
      <c r="WYO31" s="567"/>
      <c r="WYP31" s="567"/>
      <c r="WYQ31" s="567"/>
      <c r="WYR31" s="567"/>
      <c r="WYS31" s="567"/>
      <c r="WYT31" s="567"/>
      <c r="WYU31" s="567"/>
      <c r="WYV31" s="567"/>
      <c r="WYW31" s="567"/>
      <c r="WYX31" s="567"/>
      <c r="WYY31" s="567"/>
      <c r="WYZ31" s="567"/>
      <c r="WZA31" s="567"/>
      <c r="WZB31" s="567"/>
      <c r="WZC31" s="567"/>
      <c r="WZD31" s="567"/>
      <c r="WZE31" s="567"/>
      <c r="WZF31" s="567"/>
      <c r="WZG31" s="567"/>
      <c r="WZH31" s="567"/>
      <c r="WZI31" s="567"/>
      <c r="WZJ31" s="567"/>
      <c r="WZK31" s="567"/>
      <c r="WZL31" s="567"/>
      <c r="WZM31" s="567"/>
      <c r="WZN31" s="567"/>
      <c r="WZO31" s="567"/>
      <c r="WZP31" s="567"/>
      <c r="WZQ31" s="567"/>
      <c r="WZR31" s="567"/>
      <c r="WZS31" s="567"/>
      <c r="WZT31" s="567"/>
      <c r="WZU31" s="567"/>
      <c r="WZV31" s="567"/>
      <c r="WZW31" s="567"/>
      <c r="WZX31" s="567"/>
      <c r="WZY31" s="567"/>
      <c r="WZZ31" s="567"/>
      <c r="XAA31" s="567"/>
      <c r="XAB31" s="567"/>
      <c r="XAC31" s="567"/>
      <c r="XAD31" s="567"/>
      <c r="XAE31" s="567"/>
      <c r="XAF31" s="567"/>
      <c r="XAG31" s="567"/>
      <c r="XAH31" s="567"/>
      <c r="XAI31" s="567"/>
      <c r="XAJ31" s="567"/>
      <c r="XAK31" s="567"/>
      <c r="XAL31" s="567"/>
      <c r="XAM31" s="567"/>
      <c r="XAN31" s="567"/>
      <c r="XAO31" s="567"/>
      <c r="XAP31" s="567"/>
      <c r="XAQ31" s="567"/>
      <c r="XAR31" s="567"/>
      <c r="XAS31" s="567"/>
      <c r="XAT31" s="567"/>
      <c r="XAU31" s="567"/>
      <c r="XAV31" s="567"/>
      <c r="XAW31" s="567"/>
      <c r="XAX31" s="567"/>
      <c r="XAY31" s="567"/>
      <c r="XAZ31" s="567"/>
      <c r="XBA31" s="567"/>
      <c r="XBB31" s="567"/>
      <c r="XBC31" s="567"/>
      <c r="XBD31" s="567"/>
      <c r="XBE31" s="567"/>
      <c r="XBF31" s="567"/>
      <c r="XBG31" s="567"/>
      <c r="XBH31" s="567"/>
      <c r="XBI31" s="567"/>
      <c r="XBJ31" s="567"/>
      <c r="XBK31" s="567"/>
      <c r="XBL31" s="567"/>
      <c r="XBM31" s="567"/>
      <c r="XBN31" s="567"/>
      <c r="XBO31" s="567"/>
      <c r="XBP31" s="567"/>
      <c r="XBQ31" s="567"/>
      <c r="XBR31" s="567"/>
      <c r="XBS31" s="567"/>
      <c r="XBT31" s="567"/>
      <c r="XBU31" s="567"/>
      <c r="XBV31" s="567"/>
      <c r="XBW31" s="567"/>
      <c r="XBX31" s="567"/>
      <c r="XBY31" s="567"/>
      <c r="XBZ31" s="567"/>
      <c r="XCA31" s="567"/>
      <c r="XCB31" s="567"/>
      <c r="XCC31" s="567"/>
      <c r="XCD31" s="567"/>
      <c r="XCE31" s="567"/>
      <c r="XCF31" s="567"/>
      <c r="XCG31" s="567"/>
      <c r="XCH31" s="567"/>
      <c r="XCI31" s="567"/>
      <c r="XCJ31" s="567"/>
      <c r="XCK31" s="567"/>
      <c r="XCL31" s="567"/>
      <c r="XCM31" s="567"/>
      <c r="XCN31" s="567"/>
      <c r="XCO31" s="567"/>
      <c r="XCP31" s="567"/>
      <c r="XCQ31" s="567"/>
      <c r="XCR31" s="567"/>
      <c r="XCS31" s="567"/>
      <c r="XCT31" s="567"/>
      <c r="XCU31" s="567"/>
      <c r="XCV31" s="567"/>
      <c r="XCW31" s="567"/>
      <c r="XCX31" s="567"/>
      <c r="XCY31" s="567"/>
      <c r="XCZ31" s="567"/>
      <c r="XDA31" s="567"/>
      <c r="XDB31" s="567"/>
      <c r="XDC31" s="567"/>
      <c r="XDD31" s="567"/>
      <c r="XDE31" s="567"/>
      <c r="XDF31" s="567"/>
      <c r="XDG31" s="567"/>
      <c r="XDH31" s="567"/>
      <c r="XDI31" s="567"/>
      <c r="XDJ31" s="567"/>
      <c r="XDK31" s="567"/>
      <c r="XDL31" s="567"/>
      <c r="XDM31" s="567"/>
      <c r="XDN31" s="567"/>
      <c r="XDO31" s="567"/>
      <c r="XDP31" s="567"/>
      <c r="XDQ31" s="567"/>
      <c r="XDR31" s="567"/>
      <c r="XDS31" s="567"/>
      <c r="XDT31" s="567"/>
      <c r="XDU31" s="567"/>
      <c r="XDV31" s="567"/>
      <c r="XDW31" s="567"/>
      <c r="XDX31" s="567"/>
      <c r="XDY31" s="567"/>
      <c r="XDZ31" s="567"/>
      <c r="XEA31" s="567"/>
      <c r="XEB31" s="567"/>
      <c r="XEC31" s="567"/>
      <c r="XED31" s="567"/>
      <c r="XEE31" s="567"/>
      <c r="XEF31" s="567"/>
      <c r="XEG31" s="567"/>
      <c r="XEH31" s="567"/>
      <c r="XEI31" s="567"/>
      <c r="XEJ31" s="567"/>
      <c r="XEK31" s="567"/>
      <c r="XEL31" s="567"/>
      <c r="XEM31" s="567"/>
      <c r="XEN31" s="567"/>
      <c r="XEO31" s="567"/>
      <c r="XEP31" s="567"/>
      <c r="XEQ31" s="567"/>
      <c r="XER31" s="567"/>
      <c r="XES31" s="567"/>
      <c r="XET31" s="567"/>
      <c r="XEU31" s="567"/>
      <c r="XEV31" s="567"/>
      <c r="XEW31" s="567"/>
      <c r="XEX31" s="567"/>
      <c r="XEY31" s="567"/>
      <c r="XEZ31" s="567"/>
      <c r="XFA31" s="567"/>
      <c r="XFB31" s="567"/>
      <c r="XFC31" s="567"/>
      <c r="XFD31" s="567"/>
    </row>
    <row r="32" spans="1:16384" ht="67.7" customHeight="1" x14ac:dyDescent="0.4">
      <c r="A32" s="569" t="s">
        <v>499</v>
      </c>
      <c r="B32" s="569"/>
      <c r="C32" s="569"/>
      <c r="D32" s="569"/>
      <c r="E32" s="569"/>
      <c r="F32" s="569"/>
      <c r="G32" s="569"/>
      <c r="H32" s="569"/>
    </row>
    <row r="33" spans="1:1" ht="23.3" customHeight="1" x14ac:dyDescent="0.4">
      <c r="A33" s="229" t="s">
        <v>115</v>
      </c>
    </row>
    <row r="34" spans="1:1" ht="14.6" x14ac:dyDescent="0.4"/>
    <row r="35" spans="1:1" ht="14.6" x14ac:dyDescent="0.4"/>
    <row r="36" spans="1:1" ht="14.6" x14ac:dyDescent="0.4"/>
    <row r="37" spans="1:1" ht="14.6" x14ac:dyDescent="0.4"/>
    <row r="38" spans="1:1" ht="14.6" x14ac:dyDescent="0.4"/>
    <row r="39" spans="1:1" ht="14.6" x14ac:dyDescent="0.4"/>
    <row r="40" spans="1:1" ht="14.6" x14ac:dyDescent="0.4"/>
    <row r="41" spans="1:1" ht="14.6" x14ac:dyDescent="0.4"/>
    <row r="42" spans="1:1" ht="14.6" x14ac:dyDescent="0.4"/>
    <row r="43" spans="1:1" ht="14.6" x14ac:dyDescent="0.4"/>
    <row r="44" spans="1:1" ht="14.6" x14ac:dyDescent="0.4"/>
    <row r="45" spans="1:1" ht="14.6" x14ac:dyDescent="0.4"/>
    <row r="46" spans="1:1" ht="14.6" x14ac:dyDescent="0.4"/>
    <row r="47" spans="1:1" ht="14.6" x14ac:dyDescent="0.4"/>
    <row r="48" spans="1:1" ht="14.6" x14ac:dyDescent="0.4"/>
    <row r="49" ht="14.6" x14ac:dyDescent="0.4"/>
    <row r="50" ht="14.6" x14ac:dyDescent="0.4"/>
    <row r="51" ht="14.6" x14ac:dyDescent="0.4"/>
    <row r="52" ht="14.6" x14ac:dyDescent="0.4"/>
    <row r="53" ht="14.6" x14ac:dyDescent="0.4"/>
    <row r="54" ht="15.05" customHeight="1" x14ac:dyDescent="0.4"/>
    <row r="55" ht="15.05" customHeight="1" x14ac:dyDescent="0.4"/>
    <row r="56" ht="15.05" customHeight="1" x14ac:dyDescent="0.4"/>
    <row r="57" ht="15.05" customHeight="1" x14ac:dyDescent="0.4"/>
    <row r="58" ht="15.05" customHeight="1" x14ac:dyDescent="0.4"/>
    <row r="59" ht="15.05" customHeight="1" x14ac:dyDescent="0.4"/>
    <row r="60" ht="15.05" customHeight="1" x14ac:dyDescent="0.4"/>
    <row r="61" ht="15.05" customHeight="1" x14ac:dyDescent="0.4"/>
    <row r="62" ht="15.05" customHeight="1" x14ac:dyDescent="0.4"/>
    <row r="63" ht="15.05" customHeight="1" x14ac:dyDescent="0.4"/>
    <row r="64" ht="15.05" customHeight="1" x14ac:dyDescent="0.4"/>
    <row r="65" ht="15.05" customHeight="1" x14ac:dyDescent="0.4"/>
    <row r="66" ht="15.05" customHeight="1" x14ac:dyDescent="0.4"/>
    <row r="67" ht="15.05" customHeight="1" x14ac:dyDescent="0.4"/>
    <row r="68" ht="15.05" customHeight="1" x14ac:dyDescent="0.4"/>
    <row r="69" ht="15.05" customHeight="1" x14ac:dyDescent="0.4"/>
    <row r="70" ht="15.05" customHeight="1" x14ac:dyDescent="0.4"/>
    <row r="71" ht="15.05" customHeight="1" x14ac:dyDescent="0.4"/>
    <row r="72" ht="15.05" customHeight="1" x14ac:dyDescent="0.4"/>
    <row r="73" ht="15.05" customHeight="1" x14ac:dyDescent="0.4"/>
    <row r="74" ht="15.05" customHeight="1" x14ac:dyDescent="0.4"/>
    <row r="75" ht="15.05" customHeight="1" x14ac:dyDescent="0.4"/>
    <row r="76" ht="15.05" customHeight="1" x14ac:dyDescent="0.4"/>
    <row r="77" ht="15.05" customHeight="1" x14ac:dyDescent="0.4"/>
    <row r="78" ht="15.05" customHeight="1" x14ac:dyDescent="0.4"/>
    <row r="79" ht="15.05" customHeight="1" x14ac:dyDescent="0.4"/>
    <row r="80" ht="15.05" customHeight="1" x14ac:dyDescent="0.4"/>
    <row r="81" ht="15.05" customHeight="1" x14ac:dyDescent="0.4"/>
    <row r="82" ht="15.05" customHeight="1" x14ac:dyDescent="0.4"/>
    <row r="83" ht="15.05" customHeight="1" x14ac:dyDescent="0.4"/>
    <row r="84" ht="15.05" customHeight="1" x14ac:dyDescent="0.4"/>
    <row r="85" ht="15.05" customHeight="1" x14ac:dyDescent="0.4"/>
    <row r="86" ht="15.05" customHeight="1" x14ac:dyDescent="0.4"/>
    <row r="87" ht="15.05" customHeight="1" x14ac:dyDescent="0.4"/>
    <row r="88" ht="15.05" customHeight="1" x14ac:dyDescent="0.4"/>
    <row r="89" ht="15.05" customHeight="1" x14ac:dyDescent="0.4"/>
    <row r="90" ht="15.05" customHeight="1" x14ac:dyDescent="0.4"/>
    <row r="91" ht="15.05" customHeight="1" x14ac:dyDescent="0.4"/>
    <row r="92" ht="15.05" customHeight="1" x14ac:dyDescent="0.4"/>
    <row r="93" ht="15.05" customHeight="1" x14ac:dyDescent="0.4"/>
    <row r="94" ht="15.05" customHeight="1" x14ac:dyDescent="0.4"/>
    <row r="95" ht="15.05" customHeight="1" x14ac:dyDescent="0.4"/>
    <row r="96" ht="15.05" customHeight="1" x14ac:dyDescent="0.4"/>
    <row r="97" ht="15.05" customHeight="1" x14ac:dyDescent="0.4"/>
    <row r="98" ht="15.05" customHeight="1" x14ac:dyDescent="0.4"/>
    <row r="99" ht="15.05" customHeight="1" x14ac:dyDescent="0.4"/>
    <row r="100" ht="15.05" customHeight="1" x14ac:dyDescent="0.4"/>
    <row r="101" ht="15.05" customHeight="1" x14ac:dyDescent="0.4"/>
    <row r="102" ht="15.05" customHeight="1" x14ac:dyDescent="0.4"/>
    <row r="103" ht="15.05" customHeight="1" x14ac:dyDescent="0.4"/>
    <row r="104" ht="15.05" customHeight="1" x14ac:dyDescent="0.4"/>
    <row r="105" ht="15.05" customHeight="1" x14ac:dyDescent="0.4"/>
    <row r="106" ht="15.05" customHeight="1" x14ac:dyDescent="0.4"/>
    <row r="107" ht="15.05" customHeight="1" x14ac:dyDescent="0.4"/>
    <row r="108" ht="15.05" customHeight="1" x14ac:dyDescent="0.4"/>
    <row r="109" ht="15.05" customHeight="1" x14ac:dyDescent="0.4"/>
    <row r="110" ht="15.05" customHeight="1" x14ac:dyDescent="0.4"/>
    <row r="111" ht="15.05" customHeight="1" x14ac:dyDescent="0.4"/>
    <row r="112" ht="15.05" customHeight="1" x14ac:dyDescent="0.4"/>
    <row r="113" ht="15.05" customHeight="1" x14ac:dyDescent="0.4"/>
    <row r="114" ht="15.05" customHeight="1" x14ac:dyDescent="0.4"/>
    <row r="115" ht="15.05" customHeight="1" x14ac:dyDescent="0.4"/>
    <row r="116" ht="15.05" customHeight="1" x14ac:dyDescent="0.4"/>
    <row r="117" ht="15.05" customHeight="1" x14ac:dyDescent="0.4"/>
    <row r="118" ht="15.05" customHeight="1" x14ac:dyDescent="0.4"/>
    <row r="119" ht="15.05" customHeight="1" x14ac:dyDescent="0.4"/>
    <row r="120" ht="15.05" customHeight="1" x14ac:dyDescent="0.4"/>
    <row r="121" ht="15.05" customHeight="1" x14ac:dyDescent="0.4"/>
    <row r="122" ht="15.05" customHeight="1" x14ac:dyDescent="0.4"/>
    <row r="123" ht="15.05" customHeight="1" x14ac:dyDescent="0.4"/>
    <row r="124" ht="15.05" customHeight="1" x14ac:dyDescent="0.4"/>
    <row r="125" ht="15.05" customHeight="1" x14ac:dyDescent="0.4"/>
    <row r="126" ht="15.05" customHeight="1" x14ac:dyDescent="0.4"/>
    <row r="127" ht="15.05" customHeight="1" x14ac:dyDescent="0.4"/>
    <row r="128" ht="15.05" customHeight="1" x14ac:dyDescent="0.4"/>
    <row r="129" ht="15.05" customHeight="1" x14ac:dyDescent="0.4"/>
    <row r="130" ht="15.05" customHeight="1" x14ac:dyDescent="0.4"/>
    <row r="131" ht="15.05" customHeight="1" x14ac:dyDescent="0.4"/>
    <row r="132" ht="15.05" customHeight="1" x14ac:dyDescent="0.4"/>
    <row r="133" ht="15.05" customHeight="1" x14ac:dyDescent="0.4"/>
    <row r="134" ht="15.05" customHeight="1" x14ac:dyDescent="0.4"/>
    <row r="135" ht="15.05" customHeight="1" x14ac:dyDescent="0.4"/>
    <row r="136" ht="15.05" customHeight="1" x14ac:dyDescent="0.4"/>
    <row r="137" ht="15.05" customHeight="1" x14ac:dyDescent="0.4"/>
    <row r="138" ht="15.05" customHeight="1" x14ac:dyDescent="0.4"/>
    <row r="139" ht="15.05" customHeight="1" x14ac:dyDescent="0.4"/>
    <row r="140" ht="15.05" customHeight="1" x14ac:dyDescent="0.4"/>
    <row r="141" ht="15.05" customHeight="1" x14ac:dyDescent="0.4"/>
    <row r="142" ht="15.05" customHeight="1" x14ac:dyDescent="0.4"/>
    <row r="143" ht="15.05" customHeight="1" x14ac:dyDescent="0.4"/>
    <row r="144" ht="15.05" customHeight="1" x14ac:dyDescent="0.4"/>
    <row r="145" ht="15.05" customHeight="1" x14ac:dyDescent="0.4"/>
    <row r="146" ht="15.05" customHeight="1" x14ac:dyDescent="0.4"/>
    <row r="147" ht="15.05" customHeight="1" x14ac:dyDescent="0.4"/>
    <row r="148" ht="15.05" customHeight="1" x14ac:dyDescent="0.4"/>
    <row r="149" ht="15.05" customHeight="1" x14ac:dyDescent="0.4"/>
    <row r="150" ht="15.05" customHeight="1" x14ac:dyDescent="0.4"/>
    <row r="151" ht="15.05" customHeight="1" x14ac:dyDescent="0.4"/>
    <row r="152" ht="15.05" customHeight="1" x14ac:dyDescent="0.4"/>
    <row r="153" ht="15.05" customHeight="1" x14ac:dyDescent="0.4"/>
    <row r="154" ht="15.05" customHeight="1" x14ac:dyDescent="0.4"/>
    <row r="155" ht="15.05" customHeight="1" x14ac:dyDescent="0.4"/>
    <row r="156" ht="15.05" customHeight="1" x14ac:dyDescent="0.4"/>
    <row r="157" ht="15.05" customHeight="1" x14ac:dyDescent="0.4"/>
    <row r="158" ht="15.05" customHeight="1" x14ac:dyDescent="0.4"/>
    <row r="159" ht="15.05" customHeight="1" x14ac:dyDescent="0.4"/>
    <row r="160" ht="15.05" customHeight="1" x14ac:dyDescent="0.4"/>
    <row r="161" ht="15.05" customHeight="1" x14ac:dyDescent="0.4"/>
    <row r="162" ht="15.05" customHeight="1" x14ac:dyDescent="0.4"/>
    <row r="163" ht="15.05" customHeight="1" x14ac:dyDescent="0.4"/>
    <row r="164" ht="15.05" customHeight="1" x14ac:dyDescent="0.4"/>
    <row r="165" ht="15.05" customHeight="1" x14ac:dyDescent="0.4"/>
    <row r="166" ht="15.05" customHeight="1" x14ac:dyDescent="0.4"/>
    <row r="167" ht="15.05" customHeight="1" x14ac:dyDescent="0.4"/>
    <row r="168" ht="15.05" customHeight="1" x14ac:dyDescent="0.4"/>
    <row r="169" ht="15.05" customHeight="1" x14ac:dyDescent="0.4"/>
    <row r="170" ht="15.05" customHeight="1" x14ac:dyDescent="0.4"/>
    <row r="171" ht="15.05" customHeight="1" x14ac:dyDescent="0.4"/>
    <row r="172" ht="15.05" customHeight="1" x14ac:dyDescent="0.4"/>
    <row r="173" ht="15.05" customHeight="1" x14ac:dyDescent="0.4"/>
    <row r="174" ht="15.05" customHeight="1" x14ac:dyDescent="0.4"/>
    <row r="175" ht="15.05" customHeight="1" x14ac:dyDescent="0.4"/>
    <row r="176" ht="15.05" customHeight="1" x14ac:dyDescent="0.4"/>
    <row r="177" ht="15.05" customHeight="1" x14ac:dyDescent="0.4"/>
    <row r="178" ht="15.05" customHeight="1" x14ac:dyDescent="0.4"/>
    <row r="179" ht="15.05" customHeight="1" x14ac:dyDescent="0.4"/>
    <row r="180" ht="15.05" customHeight="1" x14ac:dyDescent="0.4"/>
    <row r="181" ht="15.05" customHeight="1" x14ac:dyDescent="0.4"/>
    <row r="182" ht="15.05" customHeight="1" x14ac:dyDescent="0.4"/>
    <row r="183" ht="15.05" customHeight="1" x14ac:dyDescent="0.4"/>
    <row r="184" ht="15.05" customHeight="1" x14ac:dyDescent="0.4"/>
    <row r="185" ht="15.05" customHeight="1" x14ac:dyDescent="0.4"/>
    <row r="186" ht="15.05" customHeight="1" x14ac:dyDescent="0.4"/>
    <row r="187" ht="15.05" customHeight="1" x14ac:dyDescent="0.4"/>
    <row r="188" ht="15.05" customHeight="1" x14ac:dyDescent="0.4"/>
    <row r="189" ht="15.05" customHeight="1" x14ac:dyDescent="0.4"/>
    <row r="190" ht="15.05" customHeight="1" x14ac:dyDescent="0.4"/>
    <row r="191" ht="15.05" customHeight="1" x14ac:dyDescent="0.4"/>
    <row r="192" ht="15.05" customHeight="1" x14ac:dyDescent="0.4"/>
    <row r="193" ht="15.05" customHeight="1" x14ac:dyDescent="0.4"/>
    <row r="194" ht="15.05" customHeight="1" x14ac:dyDescent="0.4"/>
    <row r="195" ht="15.05" customHeight="1" x14ac:dyDescent="0.4"/>
    <row r="196" ht="15.05" customHeight="1" x14ac:dyDescent="0.4"/>
    <row r="197" ht="15.05" customHeight="1" x14ac:dyDescent="0.4"/>
    <row r="198" ht="15.05" customHeight="1" x14ac:dyDescent="0.4"/>
    <row r="199" ht="15.05" customHeight="1" x14ac:dyDescent="0.4"/>
    <row r="200" ht="15.05" customHeight="1" x14ac:dyDescent="0.4"/>
    <row r="201" ht="15.05" customHeight="1" x14ac:dyDescent="0.4"/>
    <row r="202" ht="15.05" customHeight="1" x14ac:dyDescent="0.4"/>
    <row r="203" ht="15.05" customHeight="1" x14ac:dyDescent="0.4"/>
    <row r="204" ht="15.05" customHeight="1" x14ac:dyDescent="0.4"/>
    <row r="205" ht="15.05" customHeight="1" x14ac:dyDescent="0.4"/>
    <row r="206" ht="15.05" customHeight="1" x14ac:dyDescent="0.4"/>
    <row r="207" ht="15.05" customHeight="1" x14ac:dyDescent="0.4"/>
    <row r="208" ht="15.05" customHeight="1" x14ac:dyDescent="0.4"/>
    <row r="209" ht="15.05" customHeight="1" x14ac:dyDescent="0.4"/>
    <row r="210" ht="15.05" customHeight="1" x14ac:dyDescent="0.4"/>
    <row r="211" ht="15.05" customHeight="1" x14ac:dyDescent="0.4"/>
    <row r="212" ht="15.05" customHeight="1" x14ac:dyDescent="0.4"/>
    <row r="213" ht="15.05" customHeight="1" x14ac:dyDescent="0.4"/>
    <row r="214" ht="15.05" customHeight="1" x14ac:dyDescent="0.4"/>
    <row r="215" ht="15.05" customHeight="1" x14ac:dyDescent="0.4"/>
    <row r="216" ht="15.05" customHeight="1" x14ac:dyDescent="0.4"/>
    <row r="217" ht="15.05" customHeight="1" x14ac:dyDescent="0.4"/>
    <row r="218" ht="15.05" customHeight="1" x14ac:dyDescent="0.4"/>
    <row r="219" ht="15.05" customHeight="1" x14ac:dyDescent="0.4"/>
    <row r="220" ht="15.05"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row r="262" ht="14.5" hidden="1" customHeight="1" x14ac:dyDescent="0.4"/>
  </sheetData>
  <sheetProtection password="8A5A" sheet="1" objects="1" scenarios="1"/>
  <mergeCells count="2073">
    <mergeCell ref="A32:H32"/>
    <mergeCell ref="XEW31:XFD31"/>
    <mergeCell ref="XDA31:XDH31"/>
    <mergeCell ref="XDI31:XDP31"/>
    <mergeCell ref="XDQ31:XDX31"/>
    <mergeCell ref="XDY31:XEF31"/>
    <mergeCell ref="XEG31:XEN31"/>
    <mergeCell ref="XEO31:XEV31"/>
    <mergeCell ref="XBE31:XBL31"/>
    <mergeCell ref="XBM31:XBT31"/>
    <mergeCell ref="XBU31:XCB31"/>
    <mergeCell ref="XCC31:XCJ31"/>
    <mergeCell ref="XCK31:XCR31"/>
    <mergeCell ref="XCS31:XCZ31"/>
    <mergeCell ref="WZI31:WZP31"/>
    <mergeCell ref="WZQ31:WZX31"/>
    <mergeCell ref="WZY31:XAF31"/>
    <mergeCell ref="XAG31:XAN31"/>
    <mergeCell ref="XAO31:XAV31"/>
    <mergeCell ref="XAW31:XBD31"/>
    <mergeCell ref="WXM31:WXT31"/>
    <mergeCell ref="WXU31:WYB31"/>
    <mergeCell ref="WYC31:WYJ31"/>
    <mergeCell ref="WYK31:WYR31"/>
    <mergeCell ref="WYS31:WYZ31"/>
    <mergeCell ref="WZA31:WZH31"/>
    <mergeCell ref="WVQ31:WVX31"/>
    <mergeCell ref="WVY31:WWF31"/>
    <mergeCell ref="WWG31:WWN31"/>
    <mergeCell ref="WWO31:WWV31"/>
    <mergeCell ref="WWW31:WXD31"/>
    <mergeCell ref="WXE31:WXL31"/>
    <mergeCell ref="WTU31:WUB31"/>
    <mergeCell ref="WUC31:WUJ31"/>
    <mergeCell ref="WUK31:WUR31"/>
    <mergeCell ref="WUS31:WUZ31"/>
    <mergeCell ref="WVA31:WVH31"/>
    <mergeCell ref="WVI31:WVP31"/>
    <mergeCell ref="WRY31:WSF31"/>
    <mergeCell ref="WSG31:WSN31"/>
    <mergeCell ref="WSO31:WSV31"/>
    <mergeCell ref="WSW31:WTD31"/>
    <mergeCell ref="WTE31:WTL31"/>
    <mergeCell ref="WTM31:WTT31"/>
    <mergeCell ref="WQC31:WQJ31"/>
    <mergeCell ref="WQK31:WQR31"/>
    <mergeCell ref="WQS31:WQZ31"/>
    <mergeCell ref="WRA31:WRH31"/>
    <mergeCell ref="WRI31:WRP31"/>
    <mergeCell ref="WRQ31:WRX31"/>
    <mergeCell ref="WOG31:WON31"/>
    <mergeCell ref="WOO31:WOV31"/>
    <mergeCell ref="WOW31:WPD31"/>
    <mergeCell ref="WPE31:WPL31"/>
    <mergeCell ref="WPM31:WPT31"/>
    <mergeCell ref="WPU31:WQB31"/>
    <mergeCell ref="WMK31:WMR31"/>
    <mergeCell ref="WMS31:WMZ31"/>
    <mergeCell ref="WNA31:WNH31"/>
    <mergeCell ref="WNI31:WNP31"/>
    <mergeCell ref="WNQ31:WNX31"/>
    <mergeCell ref="WNY31:WOF31"/>
    <mergeCell ref="WKO31:WKV31"/>
    <mergeCell ref="WKW31:WLD31"/>
    <mergeCell ref="WLE31:WLL31"/>
    <mergeCell ref="WLM31:WLT31"/>
    <mergeCell ref="WLU31:WMB31"/>
    <mergeCell ref="WMC31:WMJ31"/>
    <mergeCell ref="WIS31:WIZ31"/>
    <mergeCell ref="WJA31:WJH31"/>
    <mergeCell ref="WJI31:WJP31"/>
    <mergeCell ref="WJQ31:WJX31"/>
    <mergeCell ref="WJY31:WKF31"/>
    <mergeCell ref="WKG31:WKN31"/>
    <mergeCell ref="WGW31:WHD31"/>
    <mergeCell ref="WHE31:WHL31"/>
    <mergeCell ref="WHM31:WHT31"/>
    <mergeCell ref="WHU31:WIB31"/>
    <mergeCell ref="WIC31:WIJ31"/>
    <mergeCell ref="WIK31:WIR31"/>
    <mergeCell ref="WFA31:WFH31"/>
    <mergeCell ref="WFI31:WFP31"/>
    <mergeCell ref="WFQ31:WFX31"/>
    <mergeCell ref="WFY31:WGF31"/>
    <mergeCell ref="WGG31:WGN31"/>
    <mergeCell ref="WGO31:WGV31"/>
    <mergeCell ref="WDE31:WDL31"/>
    <mergeCell ref="WDM31:WDT31"/>
    <mergeCell ref="WDU31:WEB31"/>
    <mergeCell ref="WEC31:WEJ31"/>
    <mergeCell ref="WEK31:WER31"/>
    <mergeCell ref="WES31:WEZ31"/>
    <mergeCell ref="WBI31:WBP31"/>
    <mergeCell ref="WBQ31:WBX31"/>
    <mergeCell ref="WBY31:WCF31"/>
    <mergeCell ref="WCG31:WCN31"/>
    <mergeCell ref="WCO31:WCV31"/>
    <mergeCell ref="WCW31:WDD31"/>
    <mergeCell ref="VZM31:VZT31"/>
    <mergeCell ref="VZU31:WAB31"/>
    <mergeCell ref="WAC31:WAJ31"/>
    <mergeCell ref="WAK31:WAR31"/>
    <mergeCell ref="WAS31:WAZ31"/>
    <mergeCell ref="WBA31:WBH31"/>
    <mergeCell ref="VXQ31:VXX31"/>
    <mergeCell ref="VXY31:VYF31"/>
    <mergeCell ref="VYG31:VYN31"/>
    <mergeCell ref="VYO31:VYV31"/>
    <mergeCell ref="VYW31:VZD31"/>
    <mergeCell ref="VZE31:VZL31"/>
    <mergeCell ref="VVU31:VWB31"/>
    <mergeCell ref="VWC31:VWJ31"/>
    <mergeCell ref="VWK31:VWR31"/>
    <mergeCell ref="VWS31:VWZ31"/>
    <mergeCell ref="VXA31:VXH31"/>
    <mergeCell ref="VXI31:VXP31"/>
    <mergeCell ref="VTY31:VUF31"/>
    <mergeCell ref="VUG31:VUN31"/>
    <mergeCell ref="VUO31:VUV31"/>
    <mergeCell ref="VUW31:VVD31"/>
    <mergeCell ref="VVE31:VVL31"/>
    <mergeCell ref="VVM31:VVT31"/>
    <mergeCell ref="VSC31:VSJ31"/>
    <mergeCell ref="VSK31:VSR31"/>
    <mergeCell ref="VSS31:VSZ31"/>
    <mergeCell ref="VTA31:VTH31"/>
    <mergeCell ref="VTI31:VTP31"/>
    <mergeCell ref="VTQ31:VTX31"/>
    <mergeCell ref="VQG31:VQN31"/>
    <mergeCell ref="VQO31:VQV31"/>
    <mergeCell ref="VQW31:VRD31"/>
    <mergeCell ref="VRE31:VRL31"/>
    <mergeCell ref="VRM31:VRT31"/>
    <mergeCell ref="VRU31:VSB31"/>
    <mergeCell ref="VOK31:VOR31"/>
    <mergeCell ref="VOS31:VOZ31"/>
    <mergeCell ref="VPA31:VPH31"/>
    <mergeCell ref="VPI31:VPP31"/>
    <mergeCell ref="VPQ31:VPX31"/>
    <mergeCell ref="VPY31:VQF31"/>
    <mergeCell ref="VMO31:VMV31"/>
    <mergeCell ref="VMW31:VND31"/>
    <mergeCell ref="VNE31:VNL31"/>
    <mergeCell ref="VNM31:VNT31"/>
    <mergeCell ref="VNU31:VOB31"/>
    <mergeCell ref="VOC31:VOJ31"/>
    <mergeCell ref="VKS31:VKZ31"/>
    <mergeCell ref="VLA31:VLH31"/>
    <mergeCell ref="VLI31:VLP31"/>
    <mergeCell ref="VLQ31:VLX31"/>
    <mergeCell ref="VLY31:VMF31"/>
    <mergeCell ref="VMG31:VMN31"/>
    <mergeCell ref="VIW31:VJD31"/>
    <mergeCell ref="VJE31:VJL31"/>
    <mergeCell ref="VJM31:VJT31"/>
    <mergeCell ref="VJU31:VKB31"/>
    <mergeCell ref="VKC31:VKJ31"/>
    <mergeCell ref="VKK31:VKR31"/>
    <mergeCell ref="VHA31:VHH31"/>
    <mergeCell ref="VHI31:VHP31"/>
    <mergeCell ref="VHQ31:VHX31"/>
    <mergeCell ref="VHY31:VIF31"/>
    <mergeCell ref="VIG31:VIN31"/>
    <mergeCell ref="VIO31:VIV31"/>
    <mergeCell ref="VFE31:VFL31"/>
    <mergeCell ref="VFM31:VFT31"/>
    <mergeCell ref="VFU31:VGB31"/>
    <mergeCell ref="VGC31:VGJ31"/>
    <mergeCell ref="VGK31:VGR31"/>
    <mergeCell ref="VGS31:VGZ31"/>
    <mergeCell ref="VDI31:VDP31"/>
    <mergeCell ref="VDQ31:VDX31"/>
    <mergeCell ref="VDY31:VEF31"/>
    <mergeCell ref="VEG31:VEN31"/>
    <mergeCell ref="VEO31:VEV31"/>
    <mergeCell ref="VEW31:VFD31"/>
    <mergeCell ref="VBM31:VBT31"/>
    <mergeCell ref="VBU31:VCB31"/>
    <mergeCell ref="VCC31:VCJ31"/>
    <mergeCell ref="VCK31:VCR31"/>
    <mergeCell ref="VCS31:VCZ31"/>
    <mergeCell ref="VDA31:VDH31"/>
    <mergeCell ref="UZQ31:UZX31"/>
    <mergeCell ref="UZY31:VAF31"/>
    <mergeCell ref="VAG31:VAN31"/>
    <mergeCell ref="VAO31:VAV31"/>
    <mergeCell ref="VAW31:VBD31"/>
    <mergeCell ref="VBE31:VBL31"/>
    <mergeCell ref="UXU31:UYB31"/>
    <mergeCell ref="UYC31:UYJ31"/>
    <mergeCell ref="UYK31:UYR31"/>
    <mergeCell ref="UYS31:UYZ31"/>
    <mergeCell ref="UZA31:UZH31"/>
    <mergeCell ref="UZI31:UZP31"/>
    <mergeCell ref="UVY31:UWF31"/>
    <mergeCell ref="UWG31:UWN31"/>
    <mergeCell ref="UWO31:UWV31"/>
    <mergeCell ref="UWW31:UXD31"/>
    <mergeCell ref="UXE31:UXL31"/>
    <mergeCell ref="UXM31:UXT31"/>
    <mergeCell ref="UUC31:UUJ31"/>
    <mergeCell ref="UUK31:UUR31"/>
    <mergeCell ref="UUS31:UUZ31"/>
    <mergeCell ref="UVA31:UVH31"/>
    <mergeCell ref="UVI31:UVP31"/>
    <mergeCell ref="UVQ31:UVX31"/>
    <mergeCell ref="USG31:USN31"/>
    <mergeCell ref="USO31:USV31"/>
    <mergeCell ref="USW31:UTD31"/>
    <mergeCell ref="UTE31:UTL31"/>
    <mergeCell ref="UTM31:UTT31"/>
    <mergeCell ref="UTU31:UUB31"/>
    <mergeCell ref="UQK31:UQR31"/>
    <mergeCell ref="UQS31:UQZ31"/>
    <mergeCell ref="URA31:URH31"/>
    <mergeCell ref="URI31:URP31"/>
    <mergeCell ref="URQ31:URX31"/>
    <mergeCell ref="URY31:USF31"/>
    <mergeCell ref="UOO31:UOV31"/>
    <mergeCell ref="UOW31:UPD31"/>
    <mergeCell ref="UPE31:UPL31"/>
    <mergeCell ref="UPM31:UPT31"/>
    <mergeCell ref="UPU31:UQB31"/>
    <mergeCell ref="UQC31:UQJ31"/>
    <mergeCell ref="UMS31:UMZ31"/>
    <mergeCell ref="UNA31:UNH31"/>
    <mergeCell ref="UNI31:UNP31"/>
    <mergeCell ref="UNQ31:UNX31"/>
    <mergeCell ref="UNY31:UOF31"/>
    <mergeCell ref="UOG31:UON31"/>
    <mergeCell ref="UKW31:ULD31"/>
    <mergeCell ref="ULE31:ULL31"/>
    <mergeCell ref="ULM31:ULT31"/>
    <mergeCell ref="ULU31:UMB31"/>
    <mergeCell ref="UMC31:UMJ31"/>
    <mergeCell ref="UMK31:UMR31"/>
    <mergeCell ref="UJA31:UJH31"/>
    <mergeCell ref="UJI31:UJP31"/>
    <mergeCell ref="UJQ31:UJX31"/>
    <mergeCell ref="UJY31:UKF31"/>
    <mergeCell ref="UKG31:UKN31"/>
    <mergeCell ref="UKO31:UKV31"/>
    <mergeCell ref="UHE31:UHL31"/>
    <mergeCell ref="UHM31:UHT31"/>
    <mergeCell ref="UHU31:UIB31"/>
    <mergeCell ref="UIC31:UIJ31"/>
    <mergeCell ref="UIK31:UIR31"/>
    <mergeCell ref="UIS31:UIZ31"/>
    <mergeCell ref="UFI31:UFP31"/>
    <mergeCell ref="UFQ31:UFX31"/>
    <mergeCell ref="UFY31:UGF31"/>
    <mergeCell ref="UGG31:UGN31"/>
    <mergeCell ref="UGO31:UGV31"/>
    <mergeCell ref="UGW31:UHD31"/>
    <mergeCell ref="UDM31:UDT31"/>
    <mergeCell ref="UDU31:UEB31"/>
    <mergeCell ref="UEC31:UEJ31"/>
    <mergeCell ref="UEK31:UER31"/>
    <mergeCell ref="UES31:UEZ31"/>
    <mergeCell ref="UFA31:UFH31"/>
    <mergeCell ref="UBQ31:UBX31"/>
    <mergeCell ref="UBY31:UCF31"/>
    <mergeCell ref="UCG31:UCN31"/>
    <mergeCell ref="UCO31:UCV31"/>
    <mergeCell ref="UCW31:UDD31"/>
    <mergeCell ref="UDE31:UDL31"/>
    <mergeCell ref="TZU31:UAB31"/>
    <mergeCell ref="UAC31:UAJ31"/>
    <mergeCell ref="UAK31:UAR31"/>
    <mergeCell ref="UAS31:UAZ31"/>
    <mergeCell ref="UBA31:UBH31"/>
    <mergeCell ref="UBI31:UBP31"/>
    <mergeCell ref="TXY31:TYF31"/>
    <mergeCell ref="TYG31:TYN31"/>
    <mergeCell ref="TYO31:TYV31"/>
    <mergeCell ref="TYW31:TZD31"/>
    <mergeCell ref="TZE31:TZL31"/>
    <mergeCell ref="TZM31:TZT31"/>
    <mergeCell ref="TWC31:TWJ31"/>
    <mergeCell ref="TWK31:TWR31"/>
    <mergeCell ref="TWS31:TWZ31"/>
    <mergeCell ref="TXA31:TXH31"/>
    <mergeCell ref="TXI31:TXP31"/>
    <mergeCell ref="TXQ31:TXX31"/>
    <mergeCell ref="TUG31:TUN31"/>
    <mergeCell ref="TUO31:TUV31"/>
    <mergeCell ref="TUW31:TVD31"/>
    <mergeCell ref="TVE31:TVL31"/>
    <mergeCell ref="TVM31:TVT31"/>
    <mergeCell ref="TVU31:TWB31"/>
    <mergeCell ref="TSK31:TSR31"/>
    <mergeCell ref="TSS31:TSZ31"/>
    <mergeCell ref="TTA31:TTH31"/>
    <mergeCell ref="TTI31:TTP31"/>
    <mergeCell ref="TTQ31:TTX31"/>
    <mergeCell ref="TTY31:TUF31"/>
    <mergeCell ref="TQO31:TQV31"/>
    <mergeCell ref="TQW31:TRD31"/>
    <mergeCell ref="TRE31:TRL31"/>
    <mergeCell ref="TRM31:TRT31"/>
    <mergeCell ref="TRU31:TSB31"/>
    <mergeCell ref="TSC31:TSJ31"/>
    <mergeCell ref="TOS31:TOZ31"/>
    <mergeCell ref="TPA31:TPH31"/>
    <mergeCell ref="TPI31:TPP31"/>
    <mergeCell ref="TPQ31:TPX31"/>
    <mergeCell ref="TPY31:TQF31"/>
    <mergeCell ref="TQG31:TQN31"/>
    <mergeCell ref="TMW31:TND31"/>
    <mergeCell ref="TNE31:TNL31"/>
    <mergeCell ref="TNM31:TNT31"/>
    <mergeCell ref="TNU31:TOB31"/>
    <mergeCell ref="TOC31:TOJ31"/>
    <mergeCell ref="TOK31:TOR31"/>
    <mergeCell ref="TLA31:TLH31"/>
    <mergeCell ref="TLI31:TLP31"/>
    <mergeCell ref="TLQ31:TLX31"/>
    <mergeCell ref="TLY31:TMF31"/>
    <mergeCell ref="TMG31:TMN31"/>
    <mergeCell ref="TMO31:TMV31"/>
    <mergeCell ref="TJE31:TJL31"/>
    <mergeCell ref="TJM31:TJT31"/>
    <mergeCell ref="TJU31:TKB31"/>
    <mergeCell ref="TKC31:TKJ31"/>
    <mergeCell ref="TKK31:TKR31"/>
    <mergeCell ref="TKS31:TKZ31"/>
    <mergeCell ref="THI31:THP31"/>
    <mergeCell ref="THQ31:THX31"/>
    <mergeCell ref="THY31:TIF31"/>
    <mergeCell ref="TIG31:TIN31"/>
    <mergeCell ref="TIO31:TIV31"/>
    <mergeCell ref="TIW31:TJD31"/>
    <mergeCell ref="TFM31:TFT31"/>
    <mergeCell ref="TFU31:TGB31"/>
    <mergeCell ref="TGC31:TGJ31"/>
    <mergeCell ref="TGK31:TGR31"/>
    <mergeCell ref="TGS31:TGZ31"/>
    <mergeCell ref="THA31:THH31"/>
    <mergeCell ref="TDQ31:TDX31"/>
    <mergeCell ref="TDY31:TEF31"/>
    <mergeCell ref="TEG31:TEN31"/>
    <mergeCell ref="TEO31:TEV31"/>
    <mergeCell ref="TEW31:TFD31"/>
    <mergeCell ref="TFE31:TFL31"/>
    <mergeCell ref="TBU31:TCB31"/>
    <mergeCell ref="TCC31:TCJ31"/>
    <mergeCell ref="TCK31:TCR31"/>
    <mergeCell ref="TCS31:TCZ31"/>
    <mergeCell ref="TDA31:TDH31"/>
    <mergeCell ref="TDI31:TDP31"/>
    <mergeCell ref="SZY31:TAF31"/>
    <mergeCell ref="TAG31:TAN31"/>
    <mergeCell ref="TAO31:TAV31"/>
    <mergeCell ref="TAW31:TBD31"/>
    <mergeCell ref="TBE31:TBL31"/>
    <mergeCell ref="TBM31:TBT31"/>
    <mergeCell ref="SYC31:SYJ31"/>
    <mergeCell ref="SYK31:SYR31"/>
    <mergeCell ref="SYS31:SYZ31"/>
    <mergeCell ref="SZA31:SZH31"/>
    <mergeCell ref="SZI31:SZP31"/>
    <mergeCell ref="SZQ31:SZX31"/>
    <mergeCell ref="SWG31:SWN31"/>
    <mergeCell ref="SWO31:SWV31"/>
    <mergeCell ref="SWW31:SXD31"/>
    <mergeCell ref="SXE31:SXL31"/>
    <mergeCell ref="SXM31:SXT31"/>
    <mergeCell ref="SXU31:SYB31"/>
    <mergeCell ref="SUK31:SUR31"/>
    <mergeCell ref="SUS31:SUZ31"/>
    <mergeCell ref="SVA31:SVH31"/>
    <mergeCell ref="SVI31:SVP31"/>
    <mergeCell ref="SVQ31:SVX31"/>
    <mergeCell ref="SVY31:SWF31"/>
    <mergeCell ref="SSO31:SSV31"/>
    <mergeCell ref="SSW31:STD31"/>
    <mergeCell ref="STE31:STL31"/>
    <mergeCell ref="STM31:STT31"/>
    <mergeCell ref="STU31:SUB31"/>
    <mergeCell ref="SUC31:SUJ31"/>
    <mergeCell ref="SQS31:SQZ31"/>
    <mergeCell ref="SRA31:SRH31"/>
    <mergeCell ref="SRI31:SRP31"/>
    <mergeCell ref="SRQ31:SRX31"/>
    <mergeCell ref="SRY31:SSF31"/>
    <mergeCell ref="SSG31:SSN31"/>
    <mergeCell ref="SOW31:SPD31"/>
    <mergeCell ref="SPE31:SPL31"/>
    <mergeCell ref="SPM31:SPT31"/>
    <mergeCell ref="SPU31:SQB31"/>
    <mergeCell ref="SQC31:SQJ31"/>
    <mergeCell ref="SQK31:SQR31"/>
    <mergeCell ref="SNA31:SNH31"/>
    <mergeCell ref="SNI31:SNP31"/>
    <mergeCell ref="SNQ31:SNX31"/>
    <mergeCell ref="SNY31:SOF31"/>
    <mergeCell ref="SOG31:SON31"/>
    <mergeCell ref="SOO31:SOV31"/>
    <mergeCell ref="SLE31:SLL31"/>
    <mergeCell ref="SLM31:SLT31"/>
    <mergeCell ref="SLU31:SMB31"/>
    <mergeCell ref="SMC31:SMJ31"/>
    <mergeCell ref="SMK31:SMR31"/>
    <mergeCell ref="SMS31:SMZ31"/>
    <mergeCell ref="SJI31:SJP31"/>
    <mergeCell ref="SJQ31:SJX31"/>
    <mergeCell ref="SJY31:SKF31"/>
    <mergeCell ref="SKG31:SKN31"/>
    <mergeCell ref="SKO31:SKV31"/>
    <mergeCell ref="SKW31:SLD31"/>
    <mergeCell ref="SHM31:SHT31"/>
    <mergeCell ref="SHU31:SIB31"/>
    <mergeCell ref="SIC31:SIJ31"/>
    <mergeCell ref="SIK31:SIR31"/>
    <mergeCell ref="SIS31:SIZ31"/>
    <mergeCell ref="SJA31:SJH31"/>
    <mergeCell ref="SFQ31:SFX31"/>
    <mergeCell ref="SFY31:SGF31"/>
    <mergeCell ref="SGG31:SGN31"/>
    <mergeCell ref="SGO31:SGV31"/>
    <mergeCell ref="SGW31:SHD31"/>
    <mergeCell ref="SHE31:SHL31"/>
    <mergeCell ref="SDU31:SEB31"/>
    <mergeCell ref="SEC31:SEJ31"/>
    <mergeCell ref="SEK31:SER31"/>
    <mergeCell ref="SES31:SEZ31"/>
    <mergeCell ref="SFA31:SFH31"/>
    <mergeCell ref="SFI31:SFP31"/>
    <mergeCell ref="SBY31:SCF31"/>
    <mergeCell ref="SCG31:SCN31"/>
    <mergeCell ref="SCO31:SCV31"/>
    <mergeCell ref="SCW31:SDD31"/>
    <mergeCell ref="SDE31:SDL31"/>
    <mergeCell ref="SDM31:SDT31"/>
    <mergeCell ref="SAC31:SAJ31"/>
    <mergeCell ref="SAK31:SAR31"/>
    <mergeCell ref="SAS31:SAZ31"/>
    <mergeCell ref="SBA31:SBH31"/>
    <mergeCell ref="SBI31:SBP31"/>
    <mergeCell ref="SBQ31:SBX31"/>
    <mergeCell ref="RYG31:RYN31"/>
    <mergeCell ref="RYO31:RYV31"/>
    <mergeCell ref="RYW31:RZD31"/>
    <mergeCell ref="RZE31:RZL31"/>
    <mergeCell ref="RZM31:RZT31"/>
    <mergeCell ref="RZU31:SAB31"/>
    <mergeCell ref="RWK31:RWR31"/>
    <mergeCell ref="RWS31:RWZ31"/>
    <mergeCell ref="RXA31:RXH31"/>
    <mergeCell ref="RXI31:RXP31"/>
    <mergeCell ref="RXQ31:RXX31"/>
    <mergeCell ref="RXY31:RYF31"/>
    <mergeCell ref="RUO31:RUV31"/>
    <mergeCell ref="RUW31:RVD31"/>
    <mergeCell ref="RVE31:RVL31"/>
    <mergeCell ref="RVM31:RVT31"/>
    <mergeCell ref="RVU31:RWB31"/>
    <mergeCell ref="RWC31:RWJ31"/>
    <mergeCell ref="RSS31:RSZ31"/>
    <mergeCell ref="RTA31:RTH31"/>
    <mergeCell ref="RTI31:RTP31"/>
    <mergeCell ref="RTQ31:RTX31"/>
    <mergeCell ref="RTY31:RUF31"/>
    <mergeCell ref="RUG31:RUN31"/>
    <mergeCell ref="RQW31:RRD31"/>
    <mergeCell ref="RRE31:RRL31"/>
    <mergeCell ref="RRM31:RRT31"/>
    <mergeCell ref="RRU31:RSB31"/>
    <mergeCell ref="RSC31:RSJ31"/>
    <mergeCell ref="RSK31:RSR31"/>
    <mergeCell ref="RPA31:RPH31"/>
    <mergeCell ref="RPI31:RPP31"/>
    <mergeCell ref="RPQ31:RPX31"/>
    <mergeCell ref="RPY31:RQF31"/>
    <mergeCell ref="RQG31:RQN31"/>
    <mergeCell ref="RQO31:RQV31"/>
    <mergeCell ref="RNE31:RNL31"/>
    <mergeCell ref="RNM31:RNT31"/>
    <mergeCell ref="RNU31:ROB31"/>
    <mergeCell ref="ROC31:ROJ31"/>
    <mergeCell ref="ROK31:ROR31"/>
    <mergeCell ref="ROS31:ROZ31"/>
    <mergeCell ref="RLI31:RLP31"/>
    <mergeCell ref="RLQ31:RLX31"/>
    <mergeCell ref="RLY31:RMF31"/>
    <mergeCell ref="RMG31:RMN31"/>
    <mergeCell ref="RMO31:RMV31"/>
    <mergeCell ref="RMW31:RND31"/>
    <mergeCell ref="RJM31:RJT31"/>
    <mergeCell ref="RJU31:RKB31"/>
    <mergeCell ref="RKC31:RKJ31"/>
    <mergeCell ref="RKK31:RKR31"/>
    <mergeCell ref="RKS31:RKZ31"/>
    <mergeCell ref="RLA31:RLH31"/>
    <mergeCell ref="RHQ31:RHX31"/>
    <mergeCell ref="RHY31:RIF31"/>
    <mergeCell ref="RIG31:RIN31"/>
    <mergeCell ref="RIO31:RIV31"/>
    <mergeCell ref="RIW31:RJD31"/>
    <mergeCell ref="RJE31:RJL31"/>
    <mergeCell ref="RFU31:RGB31"/>
    <mergeCell ref="RGC31:RGJ31"/>
    <mergeCell ref="RGK31:RGR31"/>
    <mergeCell ref="RGS31:RGZ31"/>
    <mergeCell ref="RHA31:RHH31"/>
    <mergeCell ref="RHI31:RHP31"/>
    <mergeCell ref="RDY31:REF31"/>
    <mergeCell ref="REG31:REN31"/>
    <mergeCell ref="REO31:REV31"/>
    <mergeCell ref="REW31:RFD31"/>
    <mergeCell ref="RFE31:RFL31"/>
    <mergeCell ref="RFM31:RFT31"/>
    <mergeCell ref="RCC31:RCJ31"/>
    <mergeCell ref="RCK31:RCR31"/>
    <mergeCell ref="RCS31:RCZ31"/>
    <mergeCell ref="RDA31:RDH31"/>
    <mergeCell ref="RDI31:RDP31"/>
    <mergeCell ref="RDQ31:RDX31"/>
    <mergeCell ref="RAG31:RAN31"/>
    <mergeCell ref="RAO31:RAV31"/>
    <mergeCell ref="RAW31:RBD31"/>
    <mergeCell ref="RBE31:RBL31"/>
    <mergeCell ref="RBM31:RBT31"/>
    <mergeCell ref="RBU31:RCB31"/>
    <mergeCell ref="QYK31:QYR31"/>
    <mergeCell ref="QYS31:QYZ31"/>
    <mergeCell ref="QZA31:QZH31"/>
    <mergeCell ref="QZI31:QZP31"/>
    <mergeCell ref="QZQ31:QZX31"/>
    <mergeCell ref="QZY31:RAF31"/>
    <mergeCell ref="QWO31:QWV31"/>
    <mergeCell ref="QWW31:QXD31"/>
    <mergeCell ref="QXE31:QXL31"/>
    <mergeCell ref="QXM31:QXT31"/>
    <mergeCell ref="QXU31:QYB31"/>
    <mergeCell ref="QYC31:QYJ31"/>
    <mergeCell ref="QUS31:QUZ31"/>
    <mergeCell ref="QVA31:QVH31"/>
    <mergeCell ref="QVI31:QVP31"/>
    <mergeCell ref="QVQ31:QVX31"/>
    <mergeCell ref="QVY31:QWF31"/>
    <mergeCell ref="QWG31:QWN31"/>
    <mergeCell ref="QSW31:QTD31"/>
    <mergeCell ref="QTE31:QTL31"/>
    <mergeCell ref="QTM31:QTT31"/>
    <mergeCell ref="QTU31:QUB31"/>
    <mergeCell ref="QUC31:QUJ31"/>
    <mergeCell ref="QUK31:QUR31"/>
    <mergeCell ref="QRA31:QRH31"/>
    <mergeCell ref="QRI31:QRP31"/>
    <mergeCell ref="QRQ31:QRX31"/>
    <mergeCell ref="QRY31:QSF31"/>
    <mergeCell ref="QSG31:QSN31"/>
    <mergeCell ref="QSO31:QSV31"/>
    <mergeCell ref="QPE31:QPL31"/>
    <mergeCell ref="QPM31:QPT31"/>
    <mergeCell ref="QPU31:QQB31"/>
    <mergeCell ref="QQC31:QQJ31"/>
    <mergeCell ref="QQK31:QQR31"/>
    <mergeCell ref="QQS31:QQZ31"/>
    <mergeCell ref="QNI31:QNP31"/>
    <mergeCell ref="QNQ31:QNX31"/>
    <mergeCell ref="QNY31:QOF31"/>
    <mergeCell ref="QOG31:QON31"/>
    <mergeCell ref="QOO31:QOV31"/>
    <mergeCell ref="QOW31:QPD31"/>
    <mergeCell ref="QLM31:QLT31"/>
    <mergeCell ref="QLU31:QMB31"/>
    <mergeCell ref="QMC31:QMJ31"/>
    <mergeCell ref="QMK31:QMR31"/>
    <mergeCell ref="QMS31:QMZ31"/>
    <mergeCell ref="QNA31:QNH31"/>
    <mergeCell ref="QJQ31:QJX31"/>
    <mergeCell ref="QJY31:QKF31"/>
    <mergeCell ref="QKG31:QKN31"/>
    <mergeCell ref="QKO31:QKV31"/>
    <mergeCell ref="QKW31:QLD31"/>
    <mergeCell ref="QLE31:QLL31"/>
    <mergeCell ref="QHU31:QIB31"/>
    <mergeCell ref="QIC31:QIJ31"/>
    <mergeCell ref="QIK31:QIR31"/>
    <mergeCell ref="QIS31:QIZ31"/>
    <mergeCell ref="QJA31:QJH31"/>
    <mergeCell ref="QJI31:QJP31"/>
    <mergeCell ref="QFY31:QGF31"/>
    <mergeCell ref="QGG31:QGN31"/>
    <mergeCell ref="QGO31:QGV31"/>
    <mergeCell ref="QGW31:QHD31"/>
    <mergeCell ref="QHE31:QHL31"/>
    <mergeCell ref="QHM31:QHT31"/>
    <mergeCell ref="QEC31:QEJ31"/>
    <mergeCell ref="QEK31:QER31"/>
    <mergeCell ref="QES31:QEZ31"/>
    <mergeCell ref="QFA31:QFH31"/>
    <mergeCell ref="QFI31:QFP31"/>
    <mergeCell ref="QFQ31:QFX31"/>
    <mergeCell ref="QCG31:QCN31"/>
    <mergeCell ref="QCO31:QCV31"/>
    <mergeCell ref="QCW31:QDD31"/>
    <mergeCell ref="QDE31:QDL31"/>
    <mergeCell ref="QDM31:QDT31"/>
    <mergeCell ref="QDU31:QEB31"/>
    <mergeCell ref="QAK31:QAR31"/>
    <mergeCell ref="QAS31:QAZ31"/>
    <mergeCell ref="QBA31:QBH31"/>
    <mergeCell ref="QBI31:QBP31"/>
    <mergeCell ref="QBQ31:QBX31"/>
    <mergeCell ref="QBY31:QCF31"/>
    <mergeCell ref="PYO31:PYV31"/>
    <mergeCell ref="PYW31:PZD31"/>
    <mergeCell ref="PZE31:PZL31"/>
    <mergeCell ref="PZM31:PZT31"/>
    <mergeCell ref="PZU31:QAB31"/>
    <mergeCell ref="QAC31:QAJ31"/>
    <mergeCell ref="PWS31:PWZ31"/>
    <mergeCell ref="PXA31:PXH31"/>
    <mergeCell ref="PXI31:PXP31"/>
    <mergeCell ref="PXQ31:PXX31"/>
    <mergeCell ref="PXY31:PYF31"/>
    <mergeCell ref="PYG31:PYN31"/>
    <mergeCell ref="PUW31:PVD31"/>
    <mergeCell ref="PVE31:PVL31"/>
    <mergeCell ref="PVM31:PVT31"/>
    <mergeCell ref="PVU31:PWB31"/>
    <mergeCell ref="PWC31:PWJ31"/>
    <mergeCell ref="PWK31:PWR31"/>
    <mergeCell ref="PTA31:PTH31"/>
    <mergeCell ref="PTI31:PTP31"/>
    <mergeCell ref="PTQ31:PTX31"/>
    <mergeCell ref="PTY31:PUF31"/>
    <mergeCell ref="PUG31:PUN31"/>
    <mergeCell ref="PUO31:PUV31"/>
    <mergeCell ref="PRE31:PRL31"/>
    <mergeCell ref="PRM31:PRT31"/>
    <mergeCell ref="PRU31:PSB31"/>
    <mergeCell ref="PSC31:PSJ31"/>
    <mergeCell ref="PSK31:PSR31"/>
    <mergeCell ref="PSS31:PSZ31"/>
    <mergeCell ref="PPI31:PPP31"/>
    <mergeCell ref="PPQ31:PPX31"/>
    <mergeCell ref="PPY31:PQF31"/>
    <mergeCell ref="PQG31:PQN31"/>
    <mergeCell ref="PQO31:PQV31"/>
    <mergeCell ref="PQW31:PRD31"/>
    <mergeCell ref="PNM31:PNT31"/>
    <mergeCell ref="PNU31:POB31"/>
    <mergeCell ref="POC31:POJ31"/>
    <mergeCell ref="POK31:POR31"/>
    <mergeCell ref="POS31:POZ31"/>
    <mergeCell ref="PPA31:PPH31"/>
    <mergeCell ref="PLQ31:PLX31"/>
    <mergeCell ref="PLY31:PMF31"/>
    <mergeCell ref="PMG31:PMN31"/>
    <mergeCell ref="PMO31:PMV31"/>
    <mergeCell ref="PMW31:PND31"/>
    <mergeCell ref="PNE31:PNL31"/>
    <mergeCell ref="PJU31:PKB31"/>
    <mergeCell ref="PKC31:PKJ31"/>
    <mergeCell ref="PKK31:PKR31"/>
    <mergeCell ref="PKS31:PKZ31"/>
    <mergeCell ref="PLA31:PLH31"/>
    <mergeCell ref="PLI31:PLP31"/>
    <mergeCell ref="PHY31:PIF31"/>
    <mergeCell ref="PIG31:PIN31"/>
    <mergeCell ref="PIO31:PIV31"/>
    <mergeCell ref="PIW31:PJD31"/>
    <mergeCell ref="PJE31:PJL31"/>
    <mergeCell ref="PJM31:PJT31"/>
    <mergeCell ref="PGC31:PGJ31"/>
    <mergeCell ref="PGK31:PGR31"/>
    <mergeCell ref="PGS31:PGZ31"/>
    <mergeCell ref="PHA31:PHH31"/>
    <mergeCell ref="PHI31:PHP31"/>
    <mergeCell ref="PHQ31:PHX31"/>
    <mergeCell ref="PEG31:PEN31"/>
    <mergeCell ref="PEO31:PEV31"/>
    <mergeCell ref="PEW31:PFD31"/>
    <mergeCell ref="PFE31:PFL31"/>
    <mergeCell ref="PFM31:PFT31"/>
    <mergeCell ref="PFU31:PGB31"/>
    <mergeCell ref="PCK31:PCR31"/>
    <mergeCell ref="PCS31:PCZ31"/>
    <mergeCell ref="PDA31:PDH31"/>
    <mergeCell ref="PDI31:PDP31"/>
    <mergeCell ref="PDQ31:PDX31"/>
    <mergeCell ref="PDY31:PEF31"/>
    <mergeCell ref="PAO31:PAV31"/>
    <mergeCell ref="PAW31:PBD31"/>
    <mergeCell ref="PBE31:PBL31"/>
    <mergeCell ref="PBM31:PBT31"/>
    <mergeCell ref="PBU31:PCB31"/>
    <mergeCell ref="PCC31:PCJ31"/>
    <mergeCell ref="OYS31:OYZ31"/>
    <mergeCell ref="OZA31:OZH31"/>
    <mergeCell ref="OZI31:OZP31"/>
    <mergeCell ref="OZQ31:OZX31"/>
    <mergeCell ref="OZY31:PAF31"/>
    <mergeCell ref="PAG31:PAN31"/>
    <mergeCell ref="OWW31:OXD31"/>
    <mergeCell ref="OXE31:OXL31"/>
    <mergeCell ref="OXM31:OXT31"/>
    <mergeCell ref="OXU31:OYB31"/>
    <mergeCell ref="OYC31:OYJ31"/>
    <mergeCell ref="OYK31:OYR31"/>
    <mergeCell ref="OVA31:OVH31"/>
    <mergeCell ref="OVI31:OVP31"/>
    <mergeCell ref="OVQ31:OVX31"/>
    <mergeCell ref="OVY31:OWF31"/>
    <mergeCell ref="OWG31:OWN31"/>
    <mergeCell ref="OWO31:OWV31"/>
    <mergeCell ref="OTE31:OTL31"/>
    <mergeCell ref="OTM31:OTT31"/>
    <mergeCell ref="OTU31:OUB31"/>
    <mergeCell ref="OUC31:OUJ31"/>
    <mergeCell ref="OUK31:OUR31"/>
    <mergeCell ref="OUS31:OUZ31"/>
    <mergeCell ref="ORI31:ORP31"/>
    <mergeCell ref="ORQ31:ORX31"/>
    <mergeCell ref="ORY31:OSF31"/>
    <mergeCell ref="OSG31:OSN31"/>
    <mergeCell ref="OSO31:OSV31"/>
    <mergeCell ref="OSW31:OTD31"/>
    <mergeCell ref="OPM31:OPT31"/>
    <mergeCell ref="OPU31:OQB31"/>
    <mergeCell ref="OQC31:OQJ31"/>
    <mergeCell ref="OQK31:OQR31"/>
    <mergeCell ref="OQS31:OQZ31"/>
    <mergeCell ref="ORA31:ORH31"/>
    <mergeCell ref="ONQ31:ONX31"/>
    <mergeCell ref="ONY31:OOF31"/>
    <mergeCell ref="OOG31:OON31"/>
    <mergeCell ref="OOO31:OOV31"/>
    <mergeCell ref="OOW31:OPD31"/>
    <mergeCell ref="OPE31:OPL31"/>
    <mergeCell ref="OLU31:OMB31"/>
    <mergeCell ref="OMC31:OMJ31"/>
    <mergeCell ref="OMK31:OMR31"/>
    <mergeCell ref="OMS31:OMZ31"/>
    <mergeCell ref="ONA31:ONH31"/>
    <mergeCell ref="ONI31:ONP31"/>
    <mergeCell ref="OJY31:OKF31"/>
    <mergeCell ref="OKG31:OKN31"/>
    <mergeCell ref="OKO31:OKV31"/>
    <mergeCell ref="OKW31:OLD31"/>
    <mergeCell ref="OLE31:OLL31"/>
    <mergeCell ref="OLM31:OLT31"/>
    <mergeCell ref="OIC31:OIJ31"/>
    <mergeCell ref="OIK31:OIR31"/>
    <mergeCell ref="OIS31:OIZ31"/>
    <mergeCell ref="OJA31:OJH31"/>
    <mergeCell ref="OJI31:OJP31"/>
    <mergeCell ref="OJQ31:OJX31"/>
    <mergeCell ref="OGG31:OGN31"/>
    <mergeCell ref="OGO31:OGV31"/>
    <mergeCell ref="OGW31:OHD31"/>
    <mergeCell ref="OHE31:OHL31"/>
    <mergeCell ref="OHM31:OHT31"/>
    <mergeCell ref="OHU31:OIB31"/>
    <mergeCell ref="OEK31:OER31"/>
    <mergeCell ref="OES31:OEZ31"/>
    <mergeCell ref="OFA31:OFH31"/>
    <mergeCell ref="OFI31:OFP31"/>
    <mergeCell ref="OFQ31:OFX31"/>
    <mergeCell ref="OFY31:OGF31"/>
    <mergeCell ref="OCO31:OCV31"/>
    <mergeCell ref="OCW31:ODD31"/>
    <mergeCell ref="ODE31:ODL31"/>
    <mergeCell ref="ODM31:ODT31"/>
    <mergeCell ref="ODU31:OEB31"/>
    <mergeCell ref="OEC31:OEJ31"/>
    <mergeCell ref="OAS31:OAZ31"/>
    <mergeCell ref="OBA31:OBH31"/>
    <mergeCell ref="OBI31:OBP31"/>
    <mergeCell ref="OBQ31:OBX31"/>
    <mergeCell ref="OBY31:OCF31"/>
    <mergeCell ref="OCG31:OCN31"/>
    <mergeCell ref="NYW31:NZD31"/>
    <mergeCell ref="NZE31:NZL31"/>
    <mergeCell ref="NZM31:NZT31"/>
    <mergeCell ref="NZU31:OAB31"/>
    <mergeCell ref="OAC31:OAJ31"/>
    <mergeCell ref="OAK31:OAR31"/>
    <mergeCell ref="NXA31:NXH31"/>
    <mergeCell ref="NXI31:NXP31"/>
    <mergeCell ref="NXQ31:NXX31"/>
    <mergeCell ref="NXY31:NYF31"/>
    <mergeCell ref="NYG31:NYN31"/>
    <mergeCell ref="NYO31:NYV31"/>
    <mergeCell ref="NVE31:NVL31"/>
    <mergeCell ref="NVM31:NVT31"/>
    <mergeCell ref="NVU31:NWB31"/>
    <mergeCell ref="NWC31:NWJ31"/>
    <mergeCell ref="NWK31:NWR31"/>
    <mergeCell ref="NWS31:NWZ31"/>
    <mergeCell ref="NTI31:NTP31"/>
    <mergeCell ref="NTQ31:NTX31"/>
    <mergeCell ref="NTY31:NUF31"/>
    <mergeCell ref="NUG31:NUN31"/>
    <mergeCell ref="NUO31:NUV31"/>
    <mergeCell ref="NUW31:NVD31"/>
    <mergeCell ref="NRM31:NRT31"/>
    <mergeCell ref="NRU31:NSB31"/>
    <mergeCell ref="NSC31:NSJ31"/>
    <mergeCell ref="NSK31:NSR31"/>
    <mergeCell ref="NSS31:NSZ31"/>
    <mergeCell ref="NTA31:NTH31"/>
    <mergeCell ref="NPQ31:NPX31"/>
    <mergeCell ref="NPY31:NQF31"/>
    <mergeCell ref="NQG31:NQN31"/>
    <mergeCell ref="NQO31:NQV31"/>
    <mergeCell ref="NQW31:NRD31"/>
    <mergeCell ref="NRE31:NRL31"/>
    <mergeCell ref="NNU31:NOB31"/>
    <mergeCell ref="NOC31:NOJ31"/>
    <mergeCell ref="NOK31:NOR31"/>
    <mergeCell ref="NOS31:NOZ31"/>
    <mergeCell ref="NPA31:NPH31"/>
    <mergeCell ref="NPI31:NPP31"/>
    <mergeCell ref="NLY31:NMF31"/>
    <mergeCell ref="NMG31:NMN31"/>
    <mergeCell ref="NMO31:NMV31"/>
    <mergeCell ref="NMW31:NND31"/>
    <mergeCell ref="NNE31:NNL31"/>
    <mergeCell ref="NNM31:NNT31"/>
    <mergeCell ref="NKC31:NKJ31"/>
    <mergeCell ref="NKK31:NKR31"/>
    <mergeCell ref="NKS31:NKZ31"/>
    <mergeCell ref="NLA31:NLH31"/>
    <mergeCell ref="NLI31:NLP31"/>
    <mergeCell ref="NLQ31:NLX31"/>
    <mergeCell ref="NIG31:NIN31"/>
    <mergeCell ref="NIO31:NIV31"/>
    <mergeCell ref="NIW31:NJD31"/>
    <mergeCell ref="NJE31:NJL31"/>
    <mergeCell ref="NJM31:NJT31"/>
    <mergeCell ref="NJU31:NKB31"/>
    <mergeCell ref="NGK31:NGR31"/>
    <mergeCell ref="NGS31:NGZ31"/>
    <mergeCell ref="NHA31:NHH31"/>
    <mergeCell ref="NHI31:NHP31"/>
    <mergeCell ref="NHQ31:NHX31"/>
    <mergeCell ref="NHY31:NIF31"/>
    <mergeCell ref="NEO31:NEV31"/>
    <mergeCell ref="NEW31:NFD31"/>
    <mergeCell ref="NFE31:NFL31"/>
    <mergeCell ref="NFM31:NFT31"/>
    <mergeCell ref="NFU31:NGB31"/>
    <mergeCell ref="NGC31:NGJ31"/>
    <mergeCell ref="NCS31:NCZ31"/>
    <mergeCell ref="NDA31:NDH31"/>
    <mergeCell ref="NDI31:NDP31"/>
    <mergeCell ref="NDQ31:NDX31"/>
    <mergeCell ref="NDY31:NEF31"/>
    <mergeCell ref="NEG31:NEN31"/>
    <mergeCell ref="NAW31:NBD31"/>
    <mergeCell ref="NBE31:NBL31"/>
    <mergeCell ref="NBM31:NBT31"/>
    <mergeCell ref="NBU31:NCB31"/>
    <mergeCell ref="NCC31:NCJ31"/>
    <mergeCell ref="NCK31:NCR31"/>
    <mergeCell ref="MZA31:MZH31"/>
    <mergeCell ref="MZI31:MZP31"/>
    <mergeCell ref="MZQ31:MZX31"/>
    <mergeCell ref="MZY31:NAF31"/>
    <mergeCell ref="NAG31:NAN31"/>
    <mergeCell ref="NAO31:NAV31"/>
    <mergeCell ref="MXE31:MXL31"/>
    <mergeCell ref="MXM31:MXT31"/>
    <mergeCell ref="MXU31:MYB31"/>
    <mergeCell ref="MYC31:MYJ31"/>
    <mergeCell ref="MYK31:MYR31"/>
    <mergeCell ref="MYS31:MYZ31"/>
    <mergeCell ref="MVI31:MVP31"/>
    <mergeCell ref="MVQ31:MVX31"/>
    <mergeCell ref="MVY31:MWF31"/>
    <mergeCell ref="MWG31:MWN31"/>
    <mergeCell ref="MWO31:MWV31"/>
    <mergeCell ref="MWW31:MXD31"/>
    <mergeCell ref="MTM31:MTT31"/>
    <mergeCell ref="MTU31:MUB31"/>
    <mergeCell ref="MUC31:MUJ31"/>
    <mergeCell ref="MUK31:MUR31"/>
    <mergeCell ref="MUS31:MUZ31"/>
    <mergeCell ref="MVA31:MVH31"/>
    <mergeCell ref="MRQ31:MRX31"/>
    <mergeCell ref="MRY31:MSF31"/>
    <mergeCell ref="MSG31:MSN31"/>
    <mergeCell ref="MSO31:MSV31"/>
    <mergeCell ref="MSW31:MTD31"/>
    <mergeCell ref="MTE31:MTL31"/>
    <mergeCell ref="MPU31:MQB31"/>
    <mergeCell ref="MQC31:MQJ31"/>
    <mergeCell ref="MQK31:MQR31"/>
    <mergeCell ref="MQS31:MQZ31"/>
    <mergeCell ref="MRA31:MRH31"/>
    <mergeCell ref="MRI31:MRP31"/>
    <mergeCell ref="MNY31:MOF31"/>
    <mergeCell ref="MOG31:MON31"/>
    <mergeCell ref="MOO31:MOV31"/>
    <mergeCell ref="MOW31:MPD31"/>
    <mergeCell ref="MPE31:MPL31"/>
    <mergeCell ref="MPM31:MPT31"/>
    <mergeCell ref="MMC31:MMJ31"/>
    <mergeCell ref="MMK31:MMR31"/>
    <mergeCell ref="MMS31:MMZ31"/>
    <mergeCell ref="MNA31:MNH31"/>
    <mergeCell ref="MNI31:MNP31"/>
    <mergeCell ref="MNQ31:MNX31"/>
    <mergeCell ref="MKG31:MKN31"/>
    <mergeCell ref="MKO31:MKV31"/>
    <mergeCell ref="MKW31:MLD31"/>
    <mergeCell ref="MLE31:MLL31"/>
    <mergeCell ref="MLM31:MLT31"/>
    <mergeCell ref="MLU31:MMB31"/>
    <mergeCell ref="MIK31:MIR31"/>
    <mergeCell ref="MIS31:MIZ31"/>
    <mergeCell ref="MJA31:MJH31"/>
    <mergeCell ref="MJI31:MJP31"/>
    <mergeCell ref="MJQ31:MJX31"/>
    <mergeCell ref="MJY31:MKF31"/>
    <mergeCell ref="MGO31:MGV31"/>
    <mergeCell ref="MGW31:MHD31"/>
    <mergeCell ref="MHE31:MHL31"/>
    <mergeCell ref="MHM31:MHT31"/>
    <mergeCell ref="MHU31:MIB31"/>
    <mergeCell ref="MIC31:MIJ31"/>
    <mergeCell ref="MES31:MEZ31"/>
    <mergeCell ref="MFA31:MFH31"/>
    <mergeCell ref="MFI31:MFP31"/>
    <mergeCell ref="MFQ31:MFX31"/>
    <mergeCell ref="MFY31:MGF31"/>
    <mergeCell ref="MGG31:MGN31"/>
    <mergeCell ref="MCW31:MDD31"/>
    <mergeCell ref="MDE31:MDL31"/>
    <mergeCell ref="MDM31:MDT31"/>
    <mergeCell ref="MDU31:MEB31"/>
    <mergeCell ref="MEC31:MEJ31"/>
    <mergeCell ref="MEK31:MER31"/>
    <mergeCell ref="MBA31:MBH31"/>
    <mergeCell ref="MBI31:MBP31"/>
    <mergeCell ref="MBQ31:MBX31"/>
    <mergeCell ref="MBY31:MCF31"/>
    <mergeCell ref="MCG31:MCN31"/>
    <mergeCell ref="MCO31:MCV31"/>
    <mergeCell ref="LZE31:LZL31"/>
    <mergeCell ref="LZM31:LZT31"/>
    <mergeCell ref="LZU31:MAB31"/>
    <mergeCell ref="MAC31:MAJ31"/>
    <mergeCell ref="MAK31:MAR31"/>
    <mergeCell ref="MAS31:MAZ31"/>
    <mergeCell ref="LXI31:LXP31"/>
    <mergeCell ref="LXQ31:LXX31"/>
    <mergeCell ref="LXY31:LYF31"/>
    <mergeCell ref="LYG31:LYN31"/>
    <mergeCell ref="LYO31:LYV31"/>
    <mergeCell ref="LYW31:LZD31"/>
    <mergeCell ref="LVM31:LVT31"/>
    <mergeCell ref="LVU31:LWB31"/>
    <mergeCell ref="LWC31:LWJ31"/>
    <mergeCell ref="LWK31:LWR31"/>
    <mergeCell ref="LWS31:LWZ31"/>
    <mergeCell ref="LXA31:LXH31"/>
    <mergeCell ref="LTQ31:LTX31"/>
    <mergeCell ref="LTY31:LUF31"/>
    <mergeCell ref="LUG31:LUN31"/>
    <mergeCell ref="LUO31:LUV31"/>
    <mergeCell ref="LUW31:LVD31"/>
    <mergeCell ref="LVE31:LVL31"/>
    <mergeCell ref="LRU31:LSB31"/>
    <mergeCell ref="LSC31:LSJ31"/>
    <mergeCell ref="LSK31:LSR31"/>
    <mergeCell ref="LSS31:LSZ31"/>
    <mergeCell ref="LTA31:LTH31"/>
    <mergeCell ref="LTI31:LTP31"/>
    <mergeCell ref="LPY31:LQF31"/>
    <mergeCell ref="LQG31:LQN31"/>
    <mergeCell ref="LQO31:LQV31"/>
    <mergeCell ref="LQW31:LRD31"/>
    <mergeCell ref="LRE31:LRL31"/>
    <mergeCell ref="LRM31:LRT31"/>
    <mergeCell ref="LOC31:LOJ31"/>
    <mergeCell ref="LOK31:LOR31"/>
    <mergeCell ref="LOS31:LOZ31"/>
    <mergeCell ref="LPA31:LPH31"/>
    <mergeCell ref="LPI31:LPP31"/>
    <mergeCell ref="LPQ31:LPX31"/>
    <mergeCell ref="LMG31:LMN31"/>
    <mergeCell ref="LMO31:LMV31"/>
    <mergeCell ref="LMW31:LND31"/>
    <mergeCell ref="LNE31:LNL31"/>
    <mergeCell ref="LNM31:LNT31"/>
    <mergeCell ref="LNU31:LOB31"/>
    <mergeCell ref="LKK31:LKR31"/>
    <mergeCell ref="LKS31:LKZ31"/>
    <mergeCell ref="LLA31:LLH31"/>
    <mergeCell ref="LLI31:LLP31"/>
    <mergeCell ref="LLQ31:LLX31"/>
    <mergeCell ref="LLY31:LMF31"/>
    <mergeCell ref="LIO31:LIV31"/>
    <mergeCell ref="LIW31:LJD31"/>
    <mergeCell ref="LJE31:LJL31"/>
    <mergeCell ref="LJM31:LJT31"/>
    <mergeCell ref="LJU31:LKB31"/>
    <mergeCell ref="LKC31:LKJ31"/>
    <mergeCell ref="LGS31:LGZ31"/>
    <mergeCell ref="LHA31:LHH31"/>
    <mergeCell ref="LHI31:LHP31"/>
    <mergeCell ref="LHQ31:LHX31"/>
    <mergeCell ref="LHY31:LIF31"/>
    <mergeCell ref="LIG31:LIN31"/>
    <mergeCell ref="LEW31:LFD31"/>
    <mergeCell ref="LFE31:LFL31"/>
    <mergeCell ref="LFM31:LFT31"/>
    <mergeCell ref="LFU31:LGB31"/>
    <mergeCell ref="LGC31:LGJ31"/>
    <mergeCell ref="LGK31:LGR31"/>
    <mergeCell ref="LDA31:LDH31"/>
    <mergeCell ref="LDI31:LDP31"/>
    <mergeCell ref="LDQ31:LDX31"/>
    <mergeCell ref="LDY31:LEF31"/>
    <mergeCell ref="LEG31:LEN31"/>
    <mergeCell ref="LEO31:LEV31"/>
    <mergeCell ref="LBE31:LBL31"/>
    <mergeCell ref="LBM31:LBT31"/>
    <mergeCell ref="LBU31:LCB31"/>
    <mergeCell ref="LCC31:LCJ31"/>
    <mergeCell ref="LCK31:LCR31"/>
    <mergeCell ref="LCS31:LCZ31"/>
    <mergeCell ref="KZI31:KZP31"/>
    <mergeCell ref="KZQ31:KZX31"/>
    <mergeCell ref="KZY31:LAF31"/>
    <mergeCell ref="LAG31:LAN31"/>
    <mergeCell ref="LAO31:LAV31"/>
    <mergeCell ref="LAW31:LBD31"/>
    <mergeCell ref="KXM31:KXT31"/>
    <mergeCell ref="KXU31:KYB31"/>
    <mergeCell ref="KYC31:KYJ31"/>
    <mergeCell ref="KYK31:KYR31"/>
    <mergeCell ref="KYS31:KYZ31"/>
    <mergeCell ref="KZA31:KZH31"/>
    <mergeCell ref="KVQ31:KVX31"/>
    <mergeCell ref="KVY31:KWF31"/>
    <mergeCell ref="KWG31:KWN31"/>
    <mergeCell ref="KWO31:KWV31"/>
    <mergeCell ref="KWW31:KXD31"/>
    <mergeCell ref="KXE31:KXL31"/>
    <mergeCell ref="KTU31:KUB31"/>
    <mergeCell ref="KUC31:KUJ31"/>
    <mergeCell ref="KUK31:KUR31"/>
    <mergeCell ref="KUS31:KUZ31"/>
    <mergeCell ref="KVA31:KVH31"/>
    <mergeCell ref="KVI31:KVP31"/>
    <mergeCell ref="KRY31:KSF31"/>
    <mergeCell ref="KSG31:KSN31"/>
    <mergeCell ref="KSO31:KSV31"/>
    <mergeCell ref="KSW31:KTD31"/>
    <mergeCell ref="KTE31:KTL31"/>
    <mergeCell ref="KTM31:KTT31"/>
    <mergeCell ref="KQC31:KQJ31"/>
    <mergeCell ref="KQK31:KQR31"/>
    <mergeCell ref="KQS31:KQZ31"/>
    <mergeCell ref="KRA31:KRH31"/>
    <mergeCell ref="KRI31:KRP31"/>
    <mergeCell ref="KRQ31:KRX31"/>
    <mergeCell ref="KOG31:KON31"/>
    <mergeCell ref="KOO31:KOV31"/>
    <mergeCell ref="KOW31:KPD31"/>
    <mergeCell ref="KPE31:KPL31"/>
    <mergeCell ref="KPM31:KPT31"/>
    <mergeCell ref="KPU31:KQB31"/>
    <mergeCell ref="KMK31:KMR31"/>
    <mergeCell ref="KMS31:KMZ31"/>
    <mergeCell ref="KNA31:KNH31"/>
    <mergeCell ref="KNI31:KNP31"/>
    <mergeCell ref="KNQ31:KNX31"/>
    <mergeCell ref="KNY31:KOF31"/>
    <mergeCell ref="KKO31:KKV31"/>
    <mergeCell ref="KKW31:KLD31"/>
    <mergeCell ref="KLE31:KLL31"/>
    <mergeCell ref="KLM31:KLT31"/>
    <mergeCell ref="KLU31:KMB31"/>
    <mergeCell ref="KMC31:KMJ31"/>
    <mergeCell ref="KIS31:KIZ31"/>
    <mergeCell ref="KJA31:KJH31"/>
    <mergeCell ref="KJI31:KJP31"/>
    <mergeCell ref="KJQ31:KJX31"/>
    <mergeCell ref="KJY31:KKF31"/>
    <mergeCell ref="KKG31:KKN31"/>
    <mergeCell ref="KGW31:KHD31"/>
    <mergeCell ref="KHE31:KHL31"/>
    <mergeCell ref="KHM31:KHT31"/>
    <mergeCell ref="KHU31:KIB31"/>
    <mergeCell ref="KIC31:KIJ31"/>
    <mergeCell ref="KIK31:KIR31"/>
    <mergeCell ref="KFA31:KFH31"/>
    <mergeCell ref="KFI31:KFP31"/>
    <mergeCell ref="KFQ31:KFX31"/>
    <mergeCell ref="KFY31:KGF31"/>
    <mergeCell ref="KGG31:KGN31"/>
    <mergeCell ref="KGO31:KGV31"/>
    <mergeCell ref="KDE31:KDL31"/>
    <mergeCell ref="KDM31:KDT31"/>
    <mergeCell ref="KDU31:KEB31"/>
    <mergeCell ref="KEC31:KEJ31"/>
    <mergeCell ref="KEK31:KER31"/>
    <mergeCell ref="KES31:KEZ31"/>
    <mergeCell ref="KBI31:KBP31"/>
    <mergeCell ref="KBQ31:KBX31"/>
    <mergeCell ref="KBY31:KCF31"/>
    <mergeCell ref="KCG31:KCN31"/>
    <mergeCell ref="KCO31:KCV31"/>
    <mergeCell ref="KCW31:KDD31"/>
    <mergeCell ref="JZM31:JZT31"/>
    <mergeCell ref="JZU31:KAB31"/>
    <mergeCell ref="KAC31:KAJ31"/>
    <mergeCell ref="KAK31:KAR31"/>
    <mergeCell ref="KAS31:KAZ31"/>
    <mergeCell ref="KBA31:KBH31"/>
    <mergeCell ref="JXQ31:JXX31"/>
    <mergeCell ref="JXY31:JYF31"/>
    <mergeCell ref="JYG31:JYN31"/>
    <mergeCell ref="JYO31:JYV31"/>
    <mergeCell ref="JYW31:JZD31"/>
    <mergeCell ref="JZE31:JZL31"/>
    <mergeCell ref="JVU31:JWB31"/>
    <mergeCell ref="JWC31:JWJ31"/>
    <mergeCell ref="JWK31:JWR31"/>
    <mergeCell ref="JWS31:JWZ31"/>
    <mergeCell ref="JXA31:JXH31"/>
    <mergeCell ref="JXI31:JXP31"/>
    <mergeCell ref="JTY31:JUF31"/>
    <mergeCell ref="JUG31:JUN31"/>
    <mergeCell ref="JUO31:JUV31"/>
    <mergeCell ref="JUW31:JVD31"/>
    <mergeCell ref="JVE31:JVL31"/>
    <mergeCell ref="JVM31:JVT31"/>
    <mergeCell ref="JSC31:JSJ31"/>
    <mergeCell ref="JSK31:JSR31"/>
    <mergeCell ref="JSS31:JSZ31"/>
    <mergeCell ref="JTA31:JTH31"/>
    <mergeCell ref="JTI31:JTP31"/>
    <mergeCell ref="JTQ31:JTX31"/>
    <mergeCell ref="JQG31:JQN31"/>
    <mergeCell ref="JQO31:JQV31"/>
    <mergeCell ref="JQW31:JRD31"/>
    <mergeCell ref="JRE31:JRL31"/>
    <mergeCell ref="JRM31:JRT31"/>
    <mergeCell ref="JRU31:JSB31"/>
    <mergeCell ref="JOK31:JOR31"/>
    <mergeCell ref="JOS31:JOZ31"/>
    <mergeCell ref="JPA31:JPH31"/>
    <mergeCell ref="JPI31:JPP31"/>
    <mergeCell ref="JPQ31:JPX31"/>
    <mergeCell ref="JPY31:JQF31"/>
    <mergeCell ref="JMO31:JMV31"/>
    <mergeCell ref="JMW31:JND31"/>
    <mergeCell ref="JNE31:JNL31"/>
    <mergeCell ref="JNM31:JNT31"/>
    <mergeCell ref="JNU31:JOB31"/>
    <mergeCell ref="JOC31:JOJ31"/>
    <mergeCell ref="JKS31:JKZ31"/>
    <mergeCell ref="JLA31:JLH31"/>
    <mergeCell ref="JLI31:JLP31"/>
    <mergeCell ref="JLQ31:JLX31"/>
    <mergeCell ref="JLY31:JMF31"/>
    <mergeCell ref="JMG31:JMN31"/>
    <mergeCell ref="JIW31:JJD31"/>
    <mergeCell ref="JJE31:JJL31"/>
    <mergeCell ref="JJM31:JJT31"/>
    <mergeCell ref="JJU31:JKB31"/>
    <mergeCell ref="JKC31:JKJ31"/>
    <mergeCell ref="JKK31:JKR31"/>
    <mergeCell ref="JHA31:JHH31"/>
    <mergeCell ref="JHI31:JHP31"/>
    <mergeCell ref="JHQ31:JHX31"/>
    <mergeCell ref="JHY31:JIF31"/>
    <mergeCell ref="JIG31:JIN31"/>
    <mergeCell ref="JIO31:JIV31"/>
    <mergeCell ref="JFE31:JFL31"/>
    <mergeCell ref="JFM31:JFT31"/>
    <mergeCell ref="JFU31:JGB31"/>
    <mergeCell ref="JGC31:JGJ31"/>
    <mergeCell ref="JGK31:JGR31"/>
    <mergeCell ref="JGS31:JGZ31"/>
    <mergeCell ref="JDI31:JDP31"/>
    <mergeCell ref="JDQ31:JDX31"/>
    <mergeCell ref="JDY31:JEF31"/>
    <mergeCell ref="JEG31:JEN31"/>
    <mergeCell ref="JEO31:JEV31"/>
    <mergeCell ref="JEW31:JFD31"/>
    <mergeCell ref="JBM31:JBT31"/>
    <mergeCell ref="JBU31:JCB31"/>
    <mergeCell ref="JCC31:JCJ31"/>
    <mergeCell ref="JCK31:JCR31"/>
    <mergeCell ref="JCS31:JCZ31"/>
    <mergeCell ref="JDA31:JDH31"/>
    <mergeCell ref="IZQ31:IZX31"/>
    <mergeCell ref="IZY31:JAF31"/>
    <mergeCell ref="JAG31:JAN31"/>
    <mergeCell ref="JAO31:JAV31"/>
    <mergeCell ref="JAW31:JBD31"/>
    <mergeCell ref="JBE31:JBL31"/>
    <mergeCell ref="IXU31:IYB31"/>
    <mergeCell ref="IYC31:IYJ31"/>
    <mergeCell ref="IYK31:IYR31"/>
    <mergeCell ref="IYS31:IYZ31"/>
    <mergeCell ref="IZA31:IZH31"/>
    <mergeCell ref="IZI31:IZP31"/>
    <mergeCell ref="IVY31:IWF31"/>
    <mergeCell ref="IWG31:IWN31"/>
    <mergeCell ref="IWO31:IWV31"/>
    <mergeCell ref="IWW31:IXD31"/>
    <mergeCell ref="IXE31:IXL31"/>
    <mergeCell ref="IXM31:IXT31"/>
    <mergeCell ref="IUC31:IUJ31"/>
    <mergeCell ref="IUK31:IUR31"/>
    <mergeCell ref="IUS31:IUZ31"/>
    <mergeCell ref="IVA31:IVH31"/>
    <mergeCell ref="IVI31:IVP31"/>
    <mergeCell ref="IVQ31:IVX31"/>
    <mergeCell ref="ISG31:ISN31"/>
    <mergeCell ref="ISO31:ISV31"/>
    <mergeCell ref="ISW31:ITD31"/>
    <mergeCell ref="ITE31:ITL31"/>
    <mergeCell ref="ITM31:ITT31"/>
    <mergeCell ref="ITU31:IUB31"/>
    <mergeCell ref="IQK31:IQR31"/>
    <mergeCell ref="IQS31:IQZ31"/>
    <mergeCell ref="IRA31:IRH31"/>
    <mergeCell ref="IRI31:IRP31"/>
    <mergeCell ref="IRQ31:IRX31"/>
    <mergeCell ref="IRY31:ISF31"/>
    <mergeCell ref="IOO31:IOV31"/>
    <mergeCell ref="IOW31:IPD31"/>
    <mergeCell ref="IPE31:IPL31"/>
    <mergeCell ref="IPM31:IPT31"/>
    <mergeCell ref="IPU31:IQB31"/>
    <mergeCell ref="IQC31:IQJ31"/>
    <mergeCell ref="IMS31:IMZ31"/>
    <mergeCell ref="INA31:INH31"/>
    <mergeCell ref="INI31:INP31"/>
    <mergeCell ref="INQ31:INX31"/>
    <mergeCell ref="INY31:IOF31"/>
    <mergeCell ref="IOG31:ION31"/>
    <mergeCell ref="IKW31:ILD31"/>
    <mergeCell ref="ILE31:ILL31"/>
    <mergeCell ref="ILM31:ILT31"/>
    <mergeCell ref="ILU31:IMB31"/>
    <mergeCell ref="IMC31:IMJ31"/>
    <mergeCell ref="IMK31:IMR31"/>
    <mergeCell ref="IJA31:IJH31"/>
    <mergeCell ref="IJI31:IJP31"/>
    <mergeCell ref="IJQ31:IJX31"/>
    <mergeCell ref="IJY31:IKF31"/>
    <mergeCell ref="IKG31:IKN31"/>
    <mergeCell ref="IKO31:IKV31"/>
    <mergeCell ref="IHE31:IHL31"/>
    <mergeCell ref="IHM31:IHT31"/>
    <mergeCell ref="IHU31:IIB31"/>
    <mergeCell ref="IIC31:IIJ31"/>
    <mergeCell ref="IIK31:IIR31"/>
    <mergeCell ref="IIS31:IIZ31"/>
    <mergeCell ref="IFI31:IFP31"/>
    <mergeCell ref="IFQ31:IFX31"/>
    <mergeCell ref="IFY31:IGF31"/>
    <mergeCell ref="IGG31:IGN31"/>
    <mergeCell ref="IGO31:IGV31"/>
    <mergeCell ref="IGW31:IHD31"/>
    <mergeCell ref="IDM31:IDT31"/>
    <mergeCell ref="IDU31:IEB31"/>
    <mergeCell ref="IEC31:IEJ31"/>
    <mergeCell ref="IEK31:IER31"/>
    <mergeCell ref="IES31:IEZ31"/>
    <mergeCell ref="IFA31:IFH31"/>
    <mergeCell ref="IBQ31:IBX31"/>
    <mergeCell ref="IBY31:ICF31"/>
    <mergeCell ref="ICG31:ICN31"/>
    <mergeCell ref="ICO31:ICV31"/>
    <mergeCell ref="ICW31:IDD31"/>
    <mergeCell ref="IDE31:IDL31"/>
    <mergeCell ref="HZU31:IAB31"/>
    <mergeCell ref="IAC31:IAJ31"/>
    <mergeCell ref="IAK31:IAR31"/>
    <mergeCell ref="IAS31:IAZ31"/>
    <mergeCell ref="IBA31:IBH31"/>
    <mergeCell ref="IBI31:IBP31"/>
    <mergeCell ref="HXY31:HYF31"/>
    <mergeCell ref="HYG31:HYN31"/>
    <mergeCell ref="HYO31:HYV31"/>
    <mergeCell ref="HYW31:HZD31"/>
    <mergeCell ref="HZE31:HZL31"/>
    <mergeCell ref="HZM31:HZT31"/>
    <mergeCell ref="HWC31:HWJ31"/>
    <mergeCell ref="HWK31:HWR31"/>
    <mergeCell ref="HWS31:HWZ31"/>
    <mergeCell ref="HXA31:HXH31"/>
    <mergeCell ref="HXI31:HXP31"/>
    <mergeCell ref="HXQ31:HXX31"/>
    <mergeCell ref="HUG31:HUN31"/>
    <mergeCell ref="HUO31:HUV31"/>
    <mergeCell ref="HUW31:HVD31"/>
    <mergeCell ref="HVE31:HVL31"/>
    <mergeCell ref="HVM31:HVT31"/>
    <mergeCell ref="HVU31:HWB31"/>
    <mergeCell ref="HSK31:HSR31"/>
    <mergeCell ref="HSS31:HSZ31"/>
    <mergeCell ref="HTA31:HTH31"/>
    <mergeCell ref="HTI31:HTP31"/>
    <mergeCell ref="HTQ31:HTX31"/>
    <mergeCell ref="HTY31:HUF31"/>
    <mergeCell ref="HQO31:HQV31"/>
    <mergeCell ref="HQW31:HRD31"/>
    <mergeCell ref="HRE31:HRL31"/>
    <mergeCell ref="HRM31:HRT31"/>
    <mergeCell ref="HRU31:HSB31"/>
    <mergeCell ref="HSC31:HSJ31"/>
    <mergeCell ref="HOS31:HOZ31"/>
    <mergeCell ref="HPA31:HPH31"/>
    <mergeCell ref="HPI31:HPP31"/>
    <mergeCell ref="HPQ31:HPX31"/>
    <mergeCell ref="HPY31:HQF31"/>
    <mergeCell ref="HQG31:HQN31"/>
    <mergeCell ref="HMW31:HND31"/>
    <mergeCell ref="HNE31:HNL31"/>
    <mergeCell ref="HNM31:HNT31"/>
    <mergeCell ref="HNU31:HOB31"/>
    <mergeCell ref="HOC31:HOJ31"/>
    <mergeCell ref="HOK31:HOR31"/>
    <mergeCell ref="HLA31:HLH31"/>
    <mergeCell ref="HLI31:HLP31"/>
    <mergeCell ref="HLQ31:HLX31"/>
    <mergeCell ref="HLY31:HMF31"/>
    <mergeCell ref="HMG31:HMN31"/>
    <mergeCell ref="HMO31:HMV31"/>
    <mergeCell ref="HJE31:HJL31"/>
    <mergeCell ref="HJM31:HJT31"/>
    <mergeCell ref="HJU31:HKB31"/>
    <mergeCell ref="HKC31:HKJ31"/>
    <mergeCell ref="HKK31:HKR31"/>
    <mergeCell ref="HKS31:HKZ31"/>
    <mergeCell ref="HHI31:HHP31"/>
    <mergeCell ref="HHQ31:HHX31"/>
    <mergeCell ref="HHY31:HIF31"/>
    <mergeCell ref="HIG31:HIN31"/>
    <mergeCell ref="HIO31:HIV31"/>
    <mergeCell ref="HIW31:HJD31"/>
    <mergeCell ref="HFM31:HFT31"/>
    <mergeCell ref="HFU31:HGB31"/>
    <mergeCell ref="HGC31:HGJ31"/>
    <mergeCell ref="HGK31:HGR31"/>
    <mergeCell ref="HGS31:HGZ31"/>
    <mergeCell ref="HHA31:HHH31"/>
    <mergeCell ref="HDQ31:HDX31"/>
    <mergeCell ref="HDY31:HEF31"/>
    <mergeCell ref="HEG31:HEN31"/>
    <mergeCell ref="HEO31:HEV31"/>
    <mergeCell ref="HEW31:HFD31"/>
    <mergeCell ref="HFE31:HFL31"/>
    <mergeCell ref="HBU31:HCB31"/>
    <mergeCell ref="HCC31:HCJ31"/>
    <mergeCell ref="HCK31:HCR31"/>
    <mergeCell ref="HCS31:HCZ31"/>
    <mergeCell ref="HDA31:HDH31"/>
    <mergeCell ref="HDI31:HDP31"/>
    <mergeCell ref="GZY31:HAF31"/>
    <mergeCell ref="HAG31:HAN31"/>
    <mergeCell ref="HAO31:HAV31"/>
    <mergeCell ref="HAW31:HBD31"/>
    <mergeCell ref="HBE31:HBL31"/>
    <mergeCell ref="HBM31:HBT31"/>
    <mergeCell ref="GYC31:GYJ31"/>
    <mergeCell ref="GYK31:GYR31"/>
    <mergeCell ref="GYS31:GYZ31"/>
    <mergeCell ref="GZA31:GZH31"/>
    <mergeCell ref="GZI31:GZP31"/>
    <mergeCell ref="GZQ31:GZX31"/>
    <mergeCell ref="GWG31:GWN31"/>
    <mergeCell ref="GWO31:GWV31"/>
    <mergeCell ref="GWW31:GXD31"/>
    <mergeCell ref="GXE31:GXL31"/>
    <mergeCell ref="GXM31:GXT31"/>
    <mergeCell ref="GXU31:GYB31"/>
    <mergeCell ref="GUK31:GUR31"/>
    <mergeCell ref="GUS31:GUZ31"/>
    <mergeCell ref="GVA31:GVH31"/>
    <mergeCell ref="GVI31:GVP31"/>
    <mergeCell ref="GVQ31:GVX31"/>
    <mergeCell ref="GVY31:GWF31"/>
    <mergeCell ref="GSO31:GSV31"/>
    <mergeCell ref="GSW31:GTD31"/>
    <mergeCell ref="GTE31:GTL31"/>
    <mergeCell ref="GTM31:GTT31"/>
    <mergeCell ref="GTU31:GUB31"/>
    <mergeCell ref="GUC31:GUJ31"/>
    <mergeCell ref="GQS31:GQZ31"/>
    <mergeCell ref="GRA31:GRH31"/>
    <mergeCell ref="GRI31:GRP31"/>
    <mergeCell ref="GRQ31:GRX31"/>
    <mergeCell ref="GRY31:GSF31"/>
    <mergeCell ref="GSG31:GSN31"/>
    <mergeCell ref="GOW31:GPD31"/>
    <mergeCell ref="GPE31:GPL31"/>
    <mergeCell ref="GPM31:GPT31"/>
    <mergeCell ref="GPU31:GQB31"/>
    <mergeCell ref="GQC31:GQJ31"/>
    <mergeCell ref="GQK31:GQR31"/>
    <mergeCell ref="GNA31:GNH31"/>
    <mergeCell ref="GNI31:GNP31"/>
    <mergeCell ref="GNQ31:GNX31"/>
    <mergeCell ref="GNY31:GOF31"/>
    <mergeCell ref="GOG31:GON31"/>
    <mergeCell ref="GOO31:GOV31"/>
    <mergeCell ref="GLE31:GLL31"/>
    <mergeCell ref="GLM31:GLT31"/>
    <mergeCell ref="GLU31:GMB31"/>
    <mergeCell ref="GMC31:GMJ31"/>
    <mergeCell ref="GMK31:GMR31"/>
    <mergeCell ref="GMS31:GMZ31"/>
    <mergeCell ref="GJI31:GJP31"/>
    <mergeCell ref="GJQ31:GJX31"/>
    <mergeCell ref="GJY31:GKF31"/>
    <mergeCell ref="GKG31:GKN31"/>
    <mergeCell ref="GKO31:GKV31"/>
    <mergeCell ref="GKW31:GLD31"/>
    <mergeCell ref="GHM31:GHT31"/>
    <mergeCell ref="GHU31:GIB31"/>
    <mergeCell ref="GIC31:GIJ31"/>
    <mergeCell ref="GIK31:GIR31"/>
    <mergeCell ref="GIS31:GIZ31"/>
    <mergeCell ref="GJA31:GJH31"/>
    <mergeCell ref="GFQ31:GFX31"/>
    <mergeCell ref="GFY31:GGF31"/>
    <mergeCell ref="GGG31:GGN31"/>
    <mergeCell ref="GGO31:GGV31"/>
    <mergeCell ref="GGW31:GHD31"/>
    <mergeCell ref="GHE31:GHL31"/>
    <mergeCell ref="GDU31:GEB31"/>
    <mergeCell ref="GEC31:GEJ31"/>
    <mergeCell ref="GEK31:GER31"/>
    <mergeCell ref="GES31:GEZ31"/>
    <mergeCell ref="GFA31:GFH31"/>
    <mergeCell ref="GFI31:GFP31"/>
    <mergeCell ref="GBY31:GCF31"/>
    <mergeCell ref="GCG31:GCN31"/>
    <mergeCell ref="GCO31:GCV31"/>
    <mergeCell ref="GCW31:GDD31"/>
    <mergeCell ref="GDE31:GDL31"/>
    <mergeCell ref="GDM31:GDT31"/>
    <mergeCell ref="GAC31:GAJ31"/>
    <mergeCell ref="GAK31:GAR31"/>
    <mergeCell ref="GAS31:GAZ31"/>
    <mergeCell ref="GBA31:GBH31"/>
    <mergeCell ref="GBI31:GBP31"/>
    <mergeCell ref="GBQ31:GBX31"/>
    <mergeCell ref="FYG31:FYN31"/>
    <mergeCell ref="FYO31:FYV31"/>
    <mergeCell ref="FYW31:FZD31"/>
    <mergeCell ref="FZE31:FZL31"/>
    <mergeCell ref="FZM31:FZT31"/>
    <mergeCell ref="FZU31:GAB31"/>
    <mergeCell ref="FWK31:FWR31"/>
    <mergeCell ref="FWS31:FWZ31"/>
    <mergeCell ref="FXA31:FXH31"/>
    <mergeCell ref="FXI31:FXP31"/>
    <mergeCell ref="FXQ31:FXX31"/>
    <mergeCell ref="FXY31:FYF31"/>
    <mergeCell ref="FUO31:FUV31"/>
    <mergeCell ref="FUW31:FVD31"/>
    <mergeCell ref="FVE31:FVL31"/>
    <mergeCell ref="FVM31:FVT31"/>
    <mergeCell ref="FVU31:FWB31"/>
    <mergeCell ref="FWC31:FWJ31"/>
    <mergeCell ref="FSS31:FSZ31"/>
    <mergeCell ref="FTA31:FTH31"/>
    <mergeCell ref="FTI31:FTP31"/>
    <mergeCell ref="FTQ31:FTX31"/>
    <mergeCell ref="FTY31:FUF31"/>
    <mergeCell ref="FUG31:FUN31"/>
    <mergeCell ref="FQW31:FRD31"/>
    <mergeCell ref="FRE31:FRL31"/>
    <mergeCell ref="FRM31:FRT31"/>
    <mergeCell ref="FRU31:FSB31"/>
    <mergeCell ref="FSC31:FSJ31"/>
    <mergeCell ref="FSK31:FSR31"/>
    <mergeCell ref="FPA31:FPH31"/>
    <mergeCell ref="FPI31:FPP31"/>
    <mergeCell ref="FPQ31:FPX31"/>
    <mergeCell ref="FPY31:FQF31"/>
    <mergeCell ref="FQG31:FQN31"/>
    <mergeCell ref="FQO31:FQV31"/>
    <mergeCell ref="FNE31:FNL31"/>
    <mergeCell ref="FNM31:FNT31"/>
    <mergeCell ref="FNU31:FOB31"/>
    <mergeCell ref="FOC31:FOJ31"/>
    <mergeCell ref="FOK31:FOR31"/>
    <mergeCell ref="FOS31:FOZ31"/>
    <mergeCell ref="FLI31:FLP31"/>
    <mergeCell ref="FLQ31:FLX31"/>
    <mergeCell ref="FLY31:FMF31"/>
    <mergeCell ref="FMG31:FMN31"/>
    <mergeCell ref="FMO31:FMV31"/>
    <mergeCell ref="FMW31:FND31"/>
    <mergeCell ref="FJM31:FJT31"/>
    <mergeCell ref="FJU31:FKB31"/>
    <mergeCell ref="FKC31:FKJ31"/>
    <mergeCell ref="FKK31:FKR31"/>
    <mergeCell ref="FKS31:FKZ31"/>
    <mergeCell ref="FLA31:FLH31"/>
    <mergeCell ref="FHQ31:FHX31"/>
    <mergeCell ref="FHY31:FIF31"/>
    <mergeCell ref="FIG31:FIN31"/>
    <mergeCell ref="FIO31:FIV31"/>
    <mergeCell ref="FIW31:FJD31"/>
    <mergeCell ref="FJE31:FJL31"/>
    <mergeCell ref="FFU31:FGB31"/>
    <mergeCell ref="FGC31:FGJ31"/>
    <mergeCell ref="FGK31:FGR31"/>
    <mergeCell ref="FGS31:FGZ31"/>
    <mergeCell ref="FHA31:FHH31"/>
    <mergeCell ref="FHI31:FHP31"/>
    <mergeCell ref="FDY31:FEF31"/>
    <mergeCell ref="FEG31:FEN31"/>
    <mergeCell ref="FEO31:FEV31"/>
    <mergeCell ref="FEW31:FFD31"/>
    <mergeCell ref="FFE31:FFL31"/>
    <mergeCell ref="FFM31:FFT31"/>
    <mergeCell ref="FCC31:FCJ31"/>
    <mergeCell ref="FCK31:FCR31"/>
    <mergeCell ref="FCS31:FCZ31"/>
    <mergeCell ref="FDA31:FDH31"/>
    <mergeCell ref="FDI31:FDP31"/>
    <mergeCell ref="FDQ31:FDX31"/>
    <mergeCell ref="FAG31:FAN31"/>
    <mergeCell ref="FAO31:FAV31"/>
    <mergeCell ref="FAW31:FBD31"/>
    <mergeCell ref="FBE31:FBL31"/>
    <mergeCell ref="FBM31:FBT31"/>
    <mergeCell ref="FBU31:FCB31"/>
    <mergeCell ref="EYK31:EYR31"/>
    <mergeCell ref="EYS31:EYZ31"/>
    <mergeCell ref="EZA31:EZH31"/>
    <mergeCell ref="EZI31:EZP31"/>
    <mergeCell ref="EZQ31:EZX31"/>
    <mergeCell ref="EZY31:FAF31"/>
    <mergeCell ref="EWO31:EWV31"/>
    <mergeCell ref="EWW31:EXD31"/>
    <mergeCell ref="EXE31:EXL31"/>
    <mergeCell ref="EXM31:EXT31"/>
    <mergeCell ref="EXU31:EYB31"/>
    <mergeCell ref="EYC31:EYJ31"/>
    <mergeCell ref="EUS31:EUZ31"/>
    <mergeCell ref="EVA31:EVH31"/>
    <mergeCell ref="EVI31:EVP31"/>
    <mergeCell ref="EVQ31:EVX31"/>
    <mergeCell ref="EVY31:EWF31"/>
    <mergeCell ref="EWG31:EWN31"/>
    <mergeCell ref="ESW31:ETD31"/>
    <mergeCell ref="ETE31:ETL31"/>
    <mergeCell ref="ETM31:ETT31"/>
    <mergeCell ref="ETU31:EUB31"/>
    <mergeCell ref="EUC31:EUJ31"/>
    <mergeCell ref="EUK31:EUR31"/>
    <mergeCell ref="ERA31:ERH31"/>
    <mergeCell ref="ERI31:ERP31"/>
    <mergeCell ref="ERQ31:ERX31"/>
    <mergeCell ref="ERY31:ESF31"/>
    <mergeCell ref="ESG31:ESN31"/>
    <mergeCell ref="ESO31:ESV31"/>
    <mergeCell ref="EPE31:EPL31"/>
    <mergeCell ref="EPM31:EPT31"/>
    <mergeCell ref="EPU31:EQB31"/>
    <mergeCell ref="EQC31:EQJ31"/>
    <mergeCell ref="EQK31:EQR31"/>
    <mergeCell ref="EQS31:EQZ31"/>
    <mergeCell ref="ENI31:ENP31"/>
    <mergeCell ref="ENQ31:ENX31"/>
    <mergeCell ref="ENY31:EOF31"/>
    <mergeCell ref="EOG31:EON31"/>
    <mergeCell ref="EOO31:EOV31"/>
    <mergeCell ref="EOW31:EPD31"/>
    <mergeCell ref="ELM31:ELT31"/>
    <mergeCell ref="ELU31:EMB31"/>
    <mergeCell ref="EMC31:EMJ31"/>
    <mergeCell ref="EMK31:EMR31"/>
    <mergeCell ref="EMS31:EMZ31"/>
    <mergeCell ref="ENA31:ENH31"/>
    <mergeCell ref="EJQ31:EJX31"/>
    <mergeCell ref="EJY31:EKF31"/>
    <mergeCell ref="EKG31:EKN31"/>
    <mergeCell ref="EKO31:EKV31"/>
    <mergeCell ref="EKW31:ELD31"/>
    <mergeCell ref="ELE31:ELL31"/>
    <mergeCell ref="EHU31:EIB31"/>
    <mergeCell ref="EIC31:EIJ31"/>
    <mergeCell ref="EIK31:EIR31"/>
    <mergeCell ref="EIS31:EIZ31"/>
    <mergeCell ref="EJA31:EJH31"/>
    <mergeCell ref="EJI31:EJP31"/>
    <mergeCell ref="EFY31:EGF31"/>
    <mergeCell ref="EGG31:EGN31"/>
    <mergeCell ref="EGO31:EGV31"/>
    <mergeCell ref="EGW31:EHD31"/>
    <mergeCell ref="EHE31:EHL31"/>
    <mergeCell ref="EHM31:EHT31"/>
    <mergeCell ref="EEC31:EEJ31"/>
    <mergeCell ref="EEK31:EER31"/>
    <mergeCell ref="EES31:EEZ31"/>
    <mergeCell ref="EFA31:EFH31"/>
    <mergeCell ref="EFI31:EFP31"/>
    <mergeCell ref="EFQ31:EFX31"/>
    <mergeCell ref="ECG31:ECN31"/>
    <mergeCell ref="ECO31:ECV31"/>
    <mergeCell ref="ECW31:EDD31"/>
    <mergeCell ref="EDE31:EDL31"/>
    <mergeCell ref="EDM31:EDT31"/>
    <mergeCell ref="EDU31:EEB31"/>
    <mergeCell ref="EAK31:EAR31"/>
    <mergeCell ref="EAS31:EAZ31"/>
    <mergeCell ref="EBA31:EBH31"/>
    <mergeCell ref="EBI31:EBP31"/>
    <mergeCell ref="EBQ31:EBX31"/>
    <mergeCell ref="EBY31:ECF31"/>
    <mergeCell ref="DYO31:DYV31"/>
    <mergeCell ref="DYW31:DZD31"/>
    <mergeCell ref="DZE31:DZL31"/>
    <mergeCell ref="DZM31:DZT31"/>
    <mergeCell ref="DZU31:EAB31"/>
    <mergeCell ref="EAC31:EAJ31"/>
    <mergeCell ref="DWS31:DWZ31"/>
    <mergeCell ref="DXA31:DXH31"/>
    <mergeCell ref="DXI31:DXP31"/>
    <mergeCell ref="DXQ31:DXX31"/>
    <mergeCell ref="DXY31:DYF31"/>
    <mergeCell ref="DYG31:DYN31"/>
    <mergeCell ref="DUW31:DVD31"/>
    <mergeCell ref="DVE31:DVL31"/>
    <mergeCell ref="DVM31:DVT31"/>
    <mergeCell ref="DVU31:DWB31"/>
    <mergeCell ref="DWC31:DWJ31"/>
    <mergeCell ref="DWK31:DWR31"/>
    <mergeCell ref="DTA31:DTH31"/>
    <mergeCell ref="DTI31:DTP31"/>
    <mergeCell ref="DTQ31:DTX31"/>
    <mergeCell ref="DTY31:DUF31"/>
    <mergeCell ref="DUG31:DUN31"/>
    <mergeCell ref="DUO31:DUV31"/>
    <mergeCell ref="DRE31:DRL31"/>
    <mergeCell ref="DRM31:DRT31"/>
    <mergeCell ref="DRU31:DSB31"/>
    <mergeCell ref="DSC31:DSJ31"/>
    <mergeCell ref="DSK31:DSR31"/>
    <mergeCell ref="DSS31:DSZ31"/>
    <mergeCell ref="DPI31:DPP31"/>
    <mergeCell ref="DPQ31:DPX31"/>
    <mergeCell ref="DPY31:DQF31"/>
    <mergeCell ref="DQG31:DQN31"/>
    <mergeCell ref="DQO31:DQV31"/>
    <mergeCell ref="DQW31:DRD31"/>
    <mergeCell ref="DNM31:DNT31"/>
    <mergeCell ref="DNU31:DOB31"/>
    <mergeCell ref="DOC31:DOJ31"/>
    <mergeCell ref="DOK31:DOR31"/>
    <mergeCell ref="DOS31:DOZ31"/>
    <mergeCell ref="DPA31:DPH31"/>
    <mergeCell ref="DLQ31:DLX31"/>
    <mergeCell ref="DLY31:DMF31"/>
    <mergeCell ref="DMG31:DMN31"/>
    <mergeCell ref="DMO31:DMV31"/>
    <mergeCell ref="DMW31:DND31"/>
    <mergeCell ref="DNE31:DNL31"/>
    <mergeCell ref="DJU31:DKB31"/>
    <mergeCell ref="DKC31:DKJ31"/>
    <mergeCell ref="DKK31:DKR31"/>
    <mergeCell ref="DKS31:DKZ31"/>
    <mergeCell ref="DLA31:DLH31"/>
    <mergeCell ref="DLI31:DLP31"/>
    <mergeCell ref="DHY31:DIF31"/>
    <mergeCell ref="DIG31:DIN31"/>
    <mergeCell ref="DIO31:DIV31"/>
    <mergeCell ref="DIW31:DJD31"/>
    <mergeCell ref="DJE31:DJL31"/>
    <mergeCell ref="DJM31:DJT31"/>
    <mergeCell ref="DGC31:DGJ31"/>
    <mergeCell ref="DGK31:DGR31"/>
    <mergeCell ref="DGS31:DGZ31"/>
    <mergeCell ref="DHA31:DHH31"/>
    <mergeCell ref="DHI31:DHP31"/>
    <mergeCell ref="DHQ31:DHX31"/>
    <mergeCell ref="DEG31:DEN31"/>
    <mergeCell ref="DEO31:DEV31"/>
    <mergeCell ref="DEW31:DFD31"/>
    <mergeCell ref="DFE31:DFL31"/>
    <mergeCell ref="DFM31:DFT31"/>
    <mergeCell ref="DFU31:DGB31"/>
    <mergeCell ref="DCK31:DCR31"/>
    <mergeCell ref="DCS31:DCZ31"/>
    <mergeCell ref="DDA31:DDH31"/>
    <mergeCell ref="DDI31:DDP31"/>
    <mergeCell ref="DDQ31:DDX31"/>
    <mergeCell ref="DDY31:DEF31"/>
    <mergeCell ref="DAO31:DAV31"/>
    <mergeCell ref="DAW31:DBD31"/>
    <mergeCell ref="DBE31:DBL31"/>
    <mergeCell ref="DBM31:DBT31"/>
    <mergeCell ref="DBU31:DCB31"/>
    <mergeCell ref="DCC31:DCJ31"/>
    <mergeCell ref="CYS31:CYZ31"/>
    <mergeCell ref="CZA31:CZH31"/>
    <mergeCell ref="CZI31:CZP31"/>
    <mergeCell ref="CZQ31:CZX31"/>
    <mergeCell ref="CZY31:DAF31"/>
    <mergeCell ref="DAG31:DAN31"/>
    <mergeCell ref="CWW31:CXD31"/>
    <mergeCell ref="CXE31:CXL31"/>
    <mergeCell ref="CXM31:CXT31"/>
    <mergeCell ref="CXU31:CYB31"/>
    <mergeCell ref="CYC31:CYJ31"/>
    <mergeCell ref="CYK31:CYR31"/>
    <mergeCell ref="CVA31:CVH31"/>
    <mergeCell ref="CVI31:CVP31"/>
    <mergeCell ref="CVQ31:CVX31"/>
    <mergeCell ref="CVY31:CWF31"/>
    <mergeCell ref="CWG31:CWN31"/>
    <mergeCell ref="CWO31:CWV31"/>
    <mergeCell ref="CTE31:CTL31"/>
    <mergeCell ref="CTM31:CTT31"/>
    <mergeCell ref="CTU31:CUB31"/>
    <mergeCell ref="CUC31:CUJ31"/>
    <mergeCell ref="CUK31:CUR31"/>
    <mergeCell ref="CUS31:CUZ31"/>
    <mergeCell ref="CRI31:CRP31"/>
    <mergeCell ref="CRQ31:CRX31"/>
    <mergeCell ref="CRY31:CSF31"/>
    <mergeCell ref="CSG31:CSN31"/>
    <mergeCell ref="CSO31:CSV31"/>
    <mergeCell ref="CSW31:CTD31"/>
    <mergeCell ref="CPM31:CPT31"/>
    <mergeCell ref="CPU31:CQB31"/>
    <mergeCell ref="CQC31:CQJ31"/>
    <mergeCell ref="CQK31:CQR31"/>
    <mergeCell ref="CQS31:CQZ31"/>
    <mergeCell ref="CRA31:CRH31"/>
    <mergeCell ref="CNQ31:CNX31"/>
    <mergeCell ref="CNY31:COF31"/>
    <mergeCell ref="COG31:CON31"/>
    <mergeCell ref="COO31:COV31"/>
    <mergeCell ref="COW31:CPD31"/>
    <mergeCell ref="CPE31:CPL31"/>
    <mergeCell ref="CLU31:CMB31"/>
    <mergeCell ref="CMC31:CMJ31"/>
    <mergeCell ref="CMK31:CMR31"/>
    <mergeCell ref="CMS31:CMZ31"/>
    <mergeCell ref="CNA31:CNH31"/>
    <mergeCell ref="CNI31:CNP31"/>
    <mergeCell ref="CJY31:CKF31"/>
    <mergeCell ref="CKG31:CKN31"/>
    <mergeCell ref="CKO31:CKV31"/>
    <mergeCell ref="CKW31:CLD31"/>
    <mergeCell ref="CLE31:CLL31"/>
    <mergeCell ref="CLM31:CLT31"/>
    <mergeCell ref="CIC31:CIJ31"/>
    <mergeCell ref="CIK31:CIR31"/>
    <mergeCell ref="CIS31:CIZ31"/>
    <mergeCell ref="CJA31:CJH31"/>
    <mergeCell ref="CJI31:CJP31"/>
    <mergeCell ref="CJQ31:CJX31"/>
    <mergeCell ref="CGG31:CGN31"/>
    <mergeCell ref="CGO31:CGV31"/>
    <mergeCell ref="CGW31:CHD31"/>
    <mergeCell ref="CHE31:CHL31"/>
    <mergeCell ref="CHM31:CHT31"/>
    <mergeCell ref="CHU31:CIB31"/>
    <mergeCell ref="CEK31:CER31"/>
    <mergeCell ref="CES31:CEZ31"/>
    <mergeCell ref="CFA31:CFH31"/>
    <mergeCell ref="CFI31:CFP31"/>
    <mergeCell ref="CFQ31:CFX31"/>
    <mergeCell ref="CFY31:CGF31"/>
    <mergeCell ref="CCO31:CCV31"/>
    <mergeCell ref="CCW31:CDD31"/>
    <mergeCell ref="CDE31:CDL31"/>
    <mergeCell ref="CDM31:CDT31"/>
    <mergeCell ref="CDU31:CEB31"/>
    <mergeCell ref="CEC31:CEJ31"/>
    <mergeCell ref="CAS31:CAZ31"/>
    <mergeCell ref="CBA31:CBH31"/>
    <mergeCell ref="CBI31:CBP31"/>
    <mergeCell ref="CBQ31:CBX31"/>
    <mergeCell ref="CBY31:CCF31"/>
    <mergeCell ref="CCG31:CCN31"/>
    <mergeCell ref="BYW31:BZD31"/>
    <mergeCell ref="BZE31:BZL31"/>
    <mergeCell ref="BZM31:BZT31"/>
    <mergeCell ref="BZU31:CAB31"/>
    <mergeCell ref="CAC31:CAJ31"/>
    <mergeCell ref="CAK31:CAR31"/>
    <mergeCell ref="BXA31:BXH31"/>
    <mergeCell ref="BXI31:BXP31"/>
    <mergeCell ref="BXQ31:BXX31"/>
    <mergeCell ref="BXY31:BYF31"/>
    <mergeCell ref="BYG31:BYN31"/>
    <mergeCell ref="BYO31:BYV31"/>
    <mergeCell ref="BVE31:BVL31"/>
    <mergeCell ref="BVM31:BVT31"/>
    <mergeCell ref="BVU31:BWB31"/>
    <mergeCell ref="BWC31:BWJ31"/>
    <mergeCell ref="BWK31:BWR31"/>
    <mergeCell ref="BWS31:BWZ31"/>
    <mergeCell ref="BTI31:BTP31"/>
    <mergeCell ref="BTQ31:BTX31"/>
    <mergeCell ref="BTY31:BUF31"/>
    <mergeCell ref="BUG31:BUN31"/>
    <mergeCell ref="BUO31:BUV31"/>
    <mergeCell ref="BUW31:BVD31"/>
    <mergeCell ref="BRM31:BRT31"/>
    <mergeCell ref="BRU31:BSB31"/>
    <mergeCell ref="BSC31:BSJ31"/>
    <mergeCell ref="BSK31:BSR31"/>
    <mergeCell ref="BSS31:BSZ31"/>
    <mergeCell ref="BTA31:BTH31"/>
    <mergeCell ref="BPQ31:BPX31"/>
    <mergeCell ref="BPY31:BQF31"/>
    <mergeCell ref="BQG31:BQN31"/>
    <mergeCell ref="BQO31:BQV31"/>
    <mergeCell ref="BQW31:BRD31"/>
    <mergeCell ref="BRE31:BRL31"/>
    <mergeCell ref="BNU31:BOB31"/>
    <mergeCell ref="BOC31:BOJ31"/>
    <mergeCell ref="BOK31:BOR31"/>
    <mergeCell ref="BOS31:BOZ31"/>
    <mergeCell ref="BPA31:BPH31"/>
    <mergeCell ref="BPI31:BPP31"/>
    <mergeCell ref="BLY31:BMF31"/>
    <mergeCell ref="BMG31:BMN31"/>
    <mergeCell ref="BMO31:BMV31"/>
    <mergeCell ref="BMW31:BND31"/>
    <mergeCell ref="BNE31:BNL31"/>
    <mergeCell ref="BNM31:BNT31"/>
    <mergeCell ref="BKC31:BKJ31"/>
    <mergeCell ref="BKK31:BKR31"/>
    <mergeCell ref="BKS31:BKZ31"/>
    <mergeCell ref="BLA31:BLH31"/>
    <mergeCell ref="BLI31:BLP31"/>
    <mergeCell ref="BLQ31:BLX31"/>
    <mergeCell ref="BIG31:BIN31"/>
    <mergeCell ref="BIO31:BIV31"/>
    <mergeCell ref="BIW31:BJD31"/>
    <mergeCell ref="BJE31:BJL31"/>
    <mergeCell ref="BJM31:BJT31"/>
    <mergeCell ref="BJU31:BKB31"/>
    <mergeCell ref="BGK31:BGR31"/>
    <mergeCell ref="BGS31:BGZ31"/>
    <mergeCell ref="BHA31:BHH31"/>
    <mergeCell ref="BHI31:BHP31"/>
    <mergeCell ref="BHQ31:BHX31"/>
    <mergeCell ref="BHY31:BIF31"/>
    <mergeCell ref="BEO31:BEV31"/>
    <mergeCell ref="BEW31:BFD31"/>
    <mergeCell ref="BFE31:BFL31"/>
    <mergeCell ref="BFM31:BFT31"/>
    <mergeCell ref="BFU31:BGB31"/>
    <mergeCell ref="BGC31:BGJ31"/>
    <mergeCell ref="BCS31:BCZ31"/>
    <mergeCell ref="BDA31:BDH31"/>
    <mergeCell ref="BDI31:BDP31"/>
    <mergeCell ref="BDQ31:BDX31"/>
    <mergeCell ref="BDY31:BEF31"/>
    <mergeCell ref="BEG31:BEN31"/>
    <mergeCell ref="BAW31:BBD31"/>
    <mergeCell ref="BBE31:BBL31"/>
    <mergeCell ref="BBM31:BBT31"/>
    <mergeCell ref="BBU31:BCB31"/>
    <mergeCell ref="BCC31:BCJ31"/>
    <mergeCell ref="BCK31:BCR31"/>
    <mergeCell ref="AZA31:AZH31"/>
    <mergeCell ref="AZI31:AZP31"/>
    <mergeCell ref="AZQ31:AZX31"/>
    <mergeCell ref="AZY31:BAF31"/>
    <mergeCell ref="BAG31:BAN31"/>
    <mergeCell ref="BAO31:BAV31"/>
    <mergeCell ref="AXE31:AXL31"/>
    <mergeCell ref="AXM31:AXT31"/>
    <mergeCell ref="AXU31:AYB31"/>
    <mergeCell ref="AYC31:AYJ31"/>
    <mergeCell ref="AYK31:AYR31"/>
    <mergeCell ref="AYS31:AYZ31"/>
    <mergeCell ref="AVI31:AVP31"/>
    <mergeCell ref="AVQ31:AVX31"/>
    <mergeCell ref="AVY31:AWF31"/>
    <mergeCell ref="AWG31:AWN31"/>
    <mergeCell ref="AWO31:AWV31"/>
    <mergeCell ref="AWW31:AXD31"/>
    <mergeCell ref="ATM31:ATT31"/>
    <mergeCell ref="ATU31:AUB31"/>
    <mergeCell ref="AUC31:AUJ31"/>
    <mergeCell ref="AUK31:AUR31"/>
    <mergeCell ref="AUS31:AUZ31"/>
    <mergeCell ref="AVA31:AVH31"/>
    <mergeCell ref="ARQ31:ARX31"/>
    <mergeCell ref="ARY31:ASF31"/>
    <mergeCell ref="ASG31:ASN31"/>
    <mergeCell ref="ASO31:ASV31"/>
    <mergeCell ref="ASW31:ATD31"/>
    <mergeCell ref="ATE31:ATL31"/>
    <mergeCell ref="APU31:AQB31"/>
    <mergeCell ref="AQC31:AQJ31"/>
    <mergeCell ref="AQK31:AQR31"/>
    <mergeCell ref="AQS31:AQZ31"/>
    <mergeCell ref="ARA31:ARH31"/>
    <mergeCell ref="ARI31:ARP31"/>
    <mergeCell ref="ANY31:AOF31"/>
    <mergeCell ref="AOG31:AON31"/>
    <mergeCell ref="AOO31:AOV31"/>
    <mergeCell ref="AOW31:APD31"/>
    <mergeCell ref="APE31:APL31"/>
    <mergeCell ref="APM31:APT31"/>
    <mergeCell ref="AMC31:AMJ31"/>
    <mergeCell ref="AMK31:AMR31"/>
    <mergeCell ref="AMS31:AMZ31"/>
    <mergeCell ref="ANA31:ANH31"/>
    <mergeCell ref="ANI31:ANP31"/>
    <mergeCell ref="ANQ31:ANX31"/>
    <mergeCell ref="AKG31:AKN31"/>
    <mergeCell ref="AKO31:AKV31"/>
    <mergeCell ref="AKW31:ALD31"/>
    <mergeCell ref="ALE31:ALL31"/>
    <mergeCell ref="ALM31:ALT31"/>
    <mergeCell ref="ALU31:AMB31"/>
    <mergeCell ref="AIK31:AIR31"/>
    <mergeCell ref="AIS31:AIZ31"/>
    <mergeCell ref="AJA31:AJH31"/>
    <mergeCell ref="AJI31:AJP31"/>
    <mergeCell ref="AJQ31:AJX31"/>
    <mergeCell ref="AJY31:AKF31"/>
    <mergeCell ref="AGO31:AGV31"/>
    <mergeCell ref="AGW31:AHD31"/>
    <mergeCell ref="AHE31:AHL31"/>
    <mergeCell ref="AHM31:AHT31"/>
    <mergeCell ref="AHU31:AIB31"/>
    <mergeCell ref="AIC31:AIJ31"/>
    <mergeCell ref="AES31:AEZ31"/>
    <mergeCell ref="AFA31:AFH31"/>
    <mergeCell ref="AFI31:AFP31"/>
    <mergeCell ref="AFQ31:AFX31"/>
    <mergeCell ref="AFY31:AGF31"/>
    <mergeCell ref="AGG31:AGN31"/>
    <mergeCell ref="ACW31:ADD31"/>
    <mergeCell ref="ADE31:ADL31"/>
    <mergeCell ref="ADM31:ADT31"/>
    <mergeCell ref="ADU31:AEB31"/>
    <mergeCell ref="AEC31:AEJ31"/>
    <mergeCell ref="AEK31:AER31"/>
    <mergeCell ref="ABA31:ABH31"/>
    <mergeCell ref="ABI31:ABP31"/>
    <mergeCell ref="ABQ31:ABX31"/>
    <mergeCell ref="ABY31:ACF31"/>
    <mergeCell ref="ACG31:ACN31"/>
    <mergeCell ref="ACO31:ACV31"/>
    <mergeCell ref="ZE31:ZL31"/>
    <mergeCell ref="ZM31:ZT31"/>
    <mergeCell ref="ZU31:AAB31"/>
    <mergeCell ref="AAC31:AAJ31"/>
    <mergeCell ref="AAK31:AAR31"/>
    <mergeCell ref="AAS31:AAZ31"/>
    <mergeCell ref="XI31:XP31"/>
    <mergeCell ref="XQ31:XX31"/>
    <mergeCell ref="XY31:YF31"/>
    <mergeCell ref="YG31:YN31"/>
    <mergeCell ref="YO31:YV31"/>
    <mergeCell ref="YW31:ZD31"/>
    <mergeCell ref="VM31:VT31"/>
    <mergeCell ref="VU31:WB31"/>
    <mergeCell ref="WC31:WJ31"/>
    <mergeCell ref="WK31:WR31"/>
    <mergeCell ref="WS31:WZ31"/>
    <mergeCell ref="XA31:XH31"/>
    <mergeCell ref="TQ31:TX31"/>
    <mergeCell ref="TY31:UF31"/>
    <mergeCell ref="UG31:UN31"/>
    <mergeCell ref="UO31:UV31"/>
    <mergeCell ref="UW31:VD31"/>
    <mergeCell ref="VE31:VL31"/>
    <mergeCell ref="RU31:SB31"/>
    <mergeCell ref="SC31:SJ31"/>
    <mergeCell ref="SK31:SR31"/>
    <mergeCell ref="SS31:SZ31"/>
    <mergeCell ref="TA31:TH31"/>
    <mergeCell ref="TI31:TP31"/>
    <mergeCell ref="PY31:QF31"/>
    <mergeCell ref="QG31:QN31"/>
    <mergeCell ref="QO31:QV31"/>
    <mergeCell ref="QW31:RD31"/>
    <mergeCell ref="RE31:RL31"/>
    <mergeCell ref="RM31:RT31"/>
    <mergeCell ref="OC31:OJ31"/>
    <mergeCell ref="OK31:OR31"/>
    <mergeCell ref="OS31:OZ31"/>
    <mergeCell ref="PA31:PH31"/>
    <mergeCell ref="PI31:PP31"/>
    <mergeCell ref="PQ31:PX31"/>
    <mergeCell ref="MG31:MN31"/>
    <mergeCell ref="MO31:MV31"/>
    <mergeCell ref="MW31:ND31"/>
    <mergeCell ref="NE31:NL31"/>
    <mergeCell ref="NM31:NT31"/>
    <mergeCell ref="NU31:OB31"/>
    <mergeCell ref="KK31:KR31"/>
    <mergeCell ref="KS31:KZ31"/>
    <mergeCell ref="LA31:LH31"/>
    <mergeCell ref="LI31:LP31"/>
    <mergeCell ref="LQ31:LX31"/>
    <mergeCell ref="LY31:MF31"/>
    <mergeCell ref="IO31:IV31"/>
    <mergeCell ref="IW31:JD31"/>
    <mergeCell ref="JE31:JL31"/>
    <mergeCell ref="JM31:JT31"/>
    <mergeCell ref="JU31:KB31"/>
    <mergeCell ref="KC31:KJ31"/>
    <mergeCell ref="GS31:GZ31"/>
    <mergeCell ref="HA31:HH31"/>
    <mergeCell ref="HI31:HP31"/>
    <mergeCell ref="HQ31:HX31"/>
    <mergeCell ref="HY31:IF31"/>
    <mergeCell ref="IG31:IN31"/>
    <mergeCell ref="EW31:FD31"/>
    <mergeCell ref="FE31:FL31"/>
    <mergeCell ref="FM31:FT31"/>
    <mergeCell ref="FU31:GB31"/>
    <mergeCell ref="GC31:GJ31"/>
    <mergeCell ref="GK31:GR31"/>
    <mergeCell ref="DA31:DH31"/>
    <mergeCell ref="DI31:DP31"/>
    <mergeCell ref="DQ31:DX31"/>
    <mergeCell ref="DY31:EF31"/>
    <mergeCell ref="EG31:EN31"/>
    <mergeCell ref="EO31:EV31"/>
    <mergeCell ref="BE31:BL31"/>
    <mergeCell ref="BM31:BT31"/>
    <mergeCell ref="BU31:CB31"/>
    <mergeCell ref="CC31:CJ31"/>
    <mergeCell ref="CK31:CR31"/>
    <mergeCell ref="CS31:CZ31"/>
    <mergeCell ref="A31:H31"/>
    <mergeCell ref="Q31:X31"/>
    <mergeCell ref="Y31:AF31"/>
    <mergeCell ref="AG31:AN31"/>
    <mergeCell ref="AO31:AV31"/>
    <mergeCell ref="AW31:BD31"/>
    <mergeCell ref="A1:H1"/>
    <mergeCell ref="A2:D3"/>
    <mergeCell ref="E2:G3"/>
    <mergeCell ref="H2:H3"/>
    <mergeCell ref="A4:H4"/>
    <mergeCell ref="A5:H5"/>
    <mergeCell ref="E28:F28"/>
    <mergeCell ref="G28:H28"/>
    <mergeCell ref="E29:F29"/>
    <mergeCell ref="G29:H29"/>
    <mergeCell ref="E30:F30"/>
    <mergeCell ref="G30:H30"/>
    <mergeCell ref="A9:H9"/>
    <mergeCell ref="A16:C17"/>
    <mergeCell ref="A21:C21"/>
    <mergeCell ref="B26:F26"/>
    <mergeCell ref="G26:H26"/>
    <mergeCell ref="E27:F27"/>
    <mergeCell ref="G27:H27"/>
    <mergeCell ref="A6:E6"/>
    <mergeCell ref="F6:H6"/>
    <mergeCell ref="A7:E7"/>
    <mergeCell ref="F7:H7"/>
    <mergeCell ref="A8:E8"/>
    <mergeCell ref="F8:H8"/>
  </mergeCells>
  <dataValidations count="2">
    <dataValidation type="decimal" showInputMessage="1" showErrorMessage="1" sqref="F7:H7">
      <formula1>-500</formula1>
      <formula2>500</formula2>
    </dataValidation>
    <dataValidation operator="greaterThan" showInputMessage="1" showErrorMessage="1" sqref="F6:H6"/>
  </dataValidations>
  <pageMargins left="0.39370078740157483" right="0.39370078740157483"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179201" r:id="rId4">
          <objectPr defaultSize="0" autoPict="0" r:id="rId5">
            <anchor moveWithCells="1">
              <from>
                <xdr:col>0</xdr:col>
                <xdr:colOff>28049</xdr:colOff>
                <xdr:row>33</xdr:row>
                <xdr:rowOff>39269</xdr:rowOff>
              </from>
              <to>
                <xdr:col>7</xdr:col>
                <xdr:colOff>611470</xdr:colOff>
                <xdr:row>53</xdr:row>
                <xdr:rowOff>151465</xdr:rowOff>
              </to>
            </anchor>
          </objectPr>
        </oleObject>
      </mc:Choice>
      <mc:Fallback>
        <oleObject progId="Word.Document.12" shapeId="179201" r:id="rId4"/>
      </mc:Fallback>
    </mc:AlternateContent>
    <mc:AlternateContent xmlns:mc="http://schemas.openxmlformats.org/markup-compatibility/2006">
      <mc:Choice Requires="x14">
        <oleObject progId="Word.Document.12" shapeId="179204" r:id="rId6">
          <objectPr defaultSize="0" autoPict="0" r:id="rId7">
            <anchor moveWithCells="1">
              <from>
                <xdr:col>0</xdr:col>
                <xdr:colOff>39269</xdr:colOff>
                <xdr:row>56</xdr:row>
                <xdr:rowOff>106587</xdr:rowOff>
              </from>
              <to>
                <xdr:col>7</xdr:col>
                <xdr:colOff>678788</xdr:colOff>
                <xdr:row>105</xdr:row>
                <xdr:rowOff>140245</xdr:rowOff>
              </to>
            </anchor>
          </objectPr>
        </oleObject>
      </mc:Choice>
      <mc:Fallback>
        <oleObject progId="Word.Document.12" shapeId="179204" r:id="rId6"/>
      </mc:Fallback>
    </mc:AlternateContent>
    <mc:AlternateContent xmlns:mc="http://schemas.openxmlformats.org/markup-compatibility/2006">
      <mc:Choice Requires="x14">
        <oleObject progId="Word.Document.12" shapeId="179205" r:id="rId8">
          <objectPr defaultSize="0" autoPict="0" r:id="rId9">
            <anchor moveWithCells="1">
              <from>
                <xdr:col>0</xdr:col>
                <xdr:colOff>44879</xdr:colOff>
                <xdr:row>107</xdr:row>
                <xdr:rowOff>78537</xdr:rowOff>
              </from>
              <to>
                <xdr:col>7</xdr:col>
                <xdr:colOff>639519</xdr:colOff>
                <xdr:row>158</xdr:row>
                <xdr:rowOff>140245</xdr:rowOff>
              </to>
            </anchor>
          </objectPr>
        </oleObject>
      </mc:Choice>
      <mc:Fallback>
        <oleObject progId="Word.Document.12" shapeId="179205" r:id="rId8"/>
      </mc:Fallback>
    </mc:AlternateContent>
    <mc:AlternateContent xmlns:mc="http://schemas.openxmlformats.org/markup-compatibility/2006">
      <mc:Choice Requires="x14">
        <oleObject progId="Word.Document.12" shapeId="179209" r:id="rId10">
          <objectPr defaultSize="0" autoPict="0" r:id="rId11">
            <anchor moveWithCells="1">
              <from>
                <xdr:col>0</xdr:col>
                <xdr:colOff>56098</xdr:colOff>
                <xdr:row>159</xdr:row>
                <xdr:rowOff>106587</xdr:rowOff>
              </from>
              <to>
                <xdr:col>7</xdr:col>
                <xdr:colOff>628299</xdr:colOff>
                <xdr:row>169</xdr:row>
                <xdr:rowOff>56098</xdr:rowOff>
              </to>
            </anchor>
          </objectPr>
        </oleObject>
      </mc:Choice>
      <mc:Fallback>
        <oleObject progId="Word.Document.12" shapeId="179209" r:id="rId10"/>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
  <dimension ref="A1:XFC114"/>
  <sheetViews>
    <sheetView showGridLines="0" zoomScaleNormal="100" workbookViewId="0"/>
  </sheetViews>
  <sheetFormatPr defaultColWidth="0" defaultRowHeight="14.5" customHeight="1" zeroHeight="1" x14ac:dyDescent="0.4"/>
  <cols>
    <col min="1" max="1" width="0.84375" style="17" customWidth="1"/>
    <col min="2" max="2" width="7.69140625" style="17" customWidth="1"/>
    <col min="3" max="3" width="6.53515625" style="17" customWidth="1"/>
    <col min="4" max="4" width="7.53515625" style="17" customWidth="1"/>
    <col min="5" max="5" width="9.3828125" style="17" customWidth="1"/>
    <col min="6" max="6" width="7.53515625" style="17" customWidth="1"/>
    <col min="7" max="7" width="8.3046875" style="17" customWidth="1"/>
    <col min="8" max="8" width="7.53515625" style="17" customWidth="1"/>
    <col min="9" max="9" width="8.3046875" style="17" customWidth="1"/>
    <col min="10" max="10" width="8.69140625" style="17" customWidth="1"/>
    <col min="11" max="11" width="8.3046875" style="17" customWidth="1"/>
    <col min="12" max="12" width="7.53515625" style="17" customWidth="1"/>
    <col min="13" max="13" width="8.84375" style="17" customWidth="1"/>
    <col min="14" max="14" width="1.69140625" style="17" customWidth="1"/>
    <col min="15" max="15" width="3.53515625" style="17" hidden="1" customWidth="1"/>
    <col min="16" max="16" width="24.15234375" style="17" hidden="1"/>
    <col min="17" max="41" width="12.84375" style="17" hidden="1"/>
    <col min="42" max="42" width="2.15234375" style="17" hidden="1"/>
    <col min="43" max="16383" width="8.84375" style="17" hidden="1"/>
    <col min="16384" max="16384" width="7.15234375" style="17" hidden="1"/>
  </cols>
  <sheetData>
    <row r="1" spans="1:17" ht="44.5" customHeight="1" x14ac:dyDescent="0.4">
      <c r="A1" s="3"/>
      <c r="B1" s="358"/>
      <c r="C1" s="358"/>
      <c r="D1" s="358"/>
      <c r="E1" s="358"/>
      <c r="F1" s="358"/>
      <c r="G1" s="358"/>
      <c r="H1" s="358"/>
      <c r="I1" s="358"/>
      <c r="J1" s="358"/>
      <c r="K1" s="358"/>
      <c r="L1" s="358"/>
      <c r="M1" s="358"/>
      <c r="N1" s="4"/>
      <c r="O1" s="3"/>
      <c r="P1" s="3"/>
      <c r="Q1" s="3"/>
    </row>
    <row r="2" spans="1:17" ht="8.5" customHeight="1" x14ac:dyDescent="0.4">
      <c r="A2" s="3"/>
      <c r="B2" s="5"/>
      <c r="C2" s="5"/>
      <c r="D2" s="5"/>
      <c r="E2" s="5"/>
      <c r="F2" s="5"/>
      <c r="G2" s="5"/>
      <c r="H2" s="5"/>
      <c r="I2" s="5"/>
      <c r="J2" s="5"/>
      <c r="K2" s="5"/>
      <c r="L2" s="5"/>
      <c r="M2" s="5"/>
      <c r="N2" s="4"/>
      <c r="O2" s="3"/>
      <c r="P2" s="3"/>
      <c r="Q2" s="3"/>
    </row>
    <row r="3" spans="1:17" ht="27.65" customHeight="1" x14ac:dyDescent="0.4">
      <c r="A3" s="3"/>
      <c r="B3" s="359" t="s">
        <v>506</v>
      </c>
      <c r="C3" s="360"/>
      <c r="D3" s="360"/>
      <c r="E3" s="360"/>
      <c r="F3" s="360"/>
      <c r="G3" s="360"/>
      <c r="H3" s="360"/>
      <c r="I3" s="360"/>
      <c r="J3" s="360"/>
      <c r="K3" s="360"/>
      <c r="L3" s="360"/>
      <c r="M3" s="361"/>
      <c r="N3" s="4"/>
      <c r="O3" s="3"/>
      <c r="P3" s="3"/>
      <c r="Q3" s="3"/>
    </row>
    <row r="4" spans="1:17" ht="14.5" customHeight="1" x14ac:dyDescent="0.4"/>
    <row r="5" spans="1:17" ht="26.1" customHeight="1" x14ac:dyDescent="0.4">
      <c r="A5" s="3"/>
      <c r="B5" s="366" t="s">
        <v>208</v>
      </c>
      <c r="C5" s="366"/>
      <c r="D5" s="366"/>
      <c r="E5" s="367"/>
      <c r="F5" s="363"/>
      <c r="G5" s="364"/>
      <c r="H5" s="364"/>
      <c r="I5" s="364"/>
      <c r="J5" s="364"/>
      <c r="K5" s="364"/>
      <c r="L5" s="364"/>
      <c r="M5" s="365"/>
      <c r="N5" s="7"/>
      <c r="O5" s="3"/>
      <c r="P5" s="3"/>
      <c r="Q5" s="3"/>
    </row>
    <row r="6" spans="1:17" ht="18" customHeight="1" x14ac:dyDescent="0.4">
      <c r="A6" s="3"/>
      <c r="B6" s="356" t="s">
        <v>92</v>
      </c>
      <c r="C6" s="356"/>
      <c r="D6" s="356"/>
      <c r="E6" s="357"/>
      <c r="F6" s="368"/>
      <c r="G6" s="369"/>
      <c r="H6" s="44"/>
      <c r="I6" s="44"/>
      <c r="J6" s="44"/>
      <c r="K6" s="44"/>
      <c r="L6" s="44"/>
      <c r="M6" s="44"/>
      <c r="N6" s="7"/>
      <c r="O6" s="3"/>
      <c r="P6" s="3"/>
      <c r="Q6" s="3"/>
    </row>
    <row r="7" spans="1:17" ht="7.4" customHeight="1" x14ac:dyDescent="0.4">
      <c r="A7" s="3"/>
      <c r="B7" s="6"/>
      <c r="C7" s="6"/>
      <c r="D7" s="6"/>
      <c r="E7" s="6"/>
      <c r="F7" s="6"/>
      <c r="G7" s="6"/>
      <c r="H7" s="6"/>
      <c r="I7" s="6"/>
      <c r="J7" s="6"/>
      <c r="K7" s="6"/>
      <c r="L7" s="6"/>
      <c r="M7" s="6"/>
      <c r="N7" s="7"/>
      <c r="O7" s="3"/>
      <c r="P7" s="3"/>
      <c r="Q7" s="3"/>
    </row>
    <row r="8" spans="1:17" ht="15.6" customHeight="1" x14ac:dyDescent="0.4">
      <c r="A8" s="3"/>
      <c r="B8" s="362" t="s">
        <v>32</v>
      </c>
      <c r="C8" s="362"/>
      <c r="D8" s="362"/>
      <c r="E8" s="362"/>
      <c r="F8" s="362"/>
      <c r="G8" s="362"/>
      <c r="H8" s="362"/>
      <c r="I8" s="362"/>
      <c r="J8" s="362"/>
      <c r="K8" s="362"/>
      <c r="L8" s="362"/>
      <c r="M8" s="362"/>
      <c r="N8" s="7"/>
      <c r="O8" s="3"/>
      <c r="P8" s="3"/>
      <c r="Q8" s="3"/>
    </row>
    <row r="9" spans="1:17" ht="18" customHeight="1" x14ac:dyDescent="0.4">
      <c r="A9" s="8"/>
      <c r="B9" s="370" t="s">
        <v>33</v>
      </c>
      <c r="C9" s="371"/>
      <c r="D9" s="374" t="s">
        <v>31</v>
      </c>
      <c r="E9" s="375"/>
      <c r="F9" s="376"/>
      <c r="G9" s="377"/>
      <c r="H9" s="377"/>
      <c r="I9" s="377"/>
      <c r="J9" s="377"/>
      <c r="K9" s="377"/>
      <c r="L9" s="377"/>
      <c r="M9" s="378"/>
      <c r="N9" s="9"/>
      <c r="O9" s="8"/>
      <c r="P9" s="8"/>
      <c r="Q9" s="8"/>
    </row>
    <row r="10" spans="1:17" ht="18" customHeight="1" x14ac:dyDescent="0.4">
      <c r="A10" s="8"/>
      <c r="B10" s="370"/>
      <c r="C10" s="371"/>
      <c r="D10" s="403" t="s">
        <v>47</v>
      </c>
      <c r="E10" s="404"/>
      <c r="F10" s="348"/>
      <c r="G10" s="349"/>
      <c r="H10" s="349"/>
      <c r="I10" s="349"/>
      <c r="J10" s="349"/>
      <c r="K10" s="349"/>
      <c r="L10" s="349"/>
      <c r="M10" s="350"/>
      <c r="N10" s="9"/>
      <c r="O10" s="8"/>
      <c r="P10" s="8"/>
      <c r="Q10" s="8"/>
    </row>
    <row r="11" spans="1:17" ht="18" customHeight="1" x14ac:dyDescent="0.4">
      <c r="A11" s="8"/>
      <c r="B11" s="370"/>
      <c r="C11" s="371"/>
      <c r="D11" s="374" t="s">
        <v>34</v>
      </c>
      <c r="E11" s="375"/>
      <c r="F11" s="10" t="s">
        <v>36</v>
      </c>
      <c r="G11" s="11"/>
      <c r="H11" s="10" t="s">
        <v>35</v>
      </c>
      <c r="I11" s="12"/>
      <c r="J11" s="10" t="s">
        <v>37</v>
      </c>
      <c r="K11" s="11"/>
      <c r="L11" s="10" t="s">
        <v>38</v>
      </c>
      <c r="M11" s="12"/>
      <c r="N11" s="9"/>
      <c r="O11" s="8"/>
      <c r="P11" s="8"/>
      <c r="Q11" s="8"/>
    </row>
    <row r="12" spans="1:17" ht="18" customHeight="1" x14ac:dyDescent="0.4">
      <c r="A12" s="8"/>
      <c r="B12" s="370"/>
      <c r="C12" s="371"/>
      <c r="D12" s="379" t="s">
        <v>39</v>
      </c>
      <c r="E12" s="380"/>
      <c r="F12" s="383" t="s">
        <v>40</v>
      </c>
      <c r="G12" s="384"/>
      <c r="H12" s="384"/>
      <c r="I12" s="385"/>
      <c r="J12" s="386"/>
      <c r="K12" s="387"/>
      <c r="L12" s="388"/>
      <c r="M12" s="389"/>
      <c r="N12" s="9"/>
      <c r="O12" s="8"/>
      <c r="P12" s="8"/>
      <c r="Q12" s="8"/>
    </row>
    <row r="13" spans="1:17" ht="18" customHeight="1" x14ac:dyDescent="0.4">
      <c r="A13" s="8"/>
      <c r="B13" s="370"/>
      <c r="C13" s="371"/>
      <c r="D13" s="381"/>
      <c r="E13" s="382"/>
      <c r="F13" s="383" t="s">
        <v>596</v>
      </c>
      <c r="G13" s="384"/>
      <c r="H13" s="384"/>
      <c r="I13" s="385"/>
      <c r="J13" s="386"/>
      <c r="K13" s="387"/>
      <c r="L13" s="388"/>
      <c r="M13" s="389"/>
      <c r="N13" s="9"/>
      <c r="O13" s="8"/>
      <c r="P13" s="8"/>
      <c r="Q13" s="8"/>
    </row>
    <row r="14" spans="1:17" ht="38.450000000000003" customHeight="1" x14ac:dyDescent="0.4">
      <c r="A14" s="8"/>
      <c r="B14" s="370"/>
      <c r="C14" s="371"/>
      <c r="D14" s="390" t="s">
        <v>41</v>
      </c>
      <c r="E14" s="391"/>
      <c r="F14" s="392"/>
      <c r="G14" s="393"/>
      <c r="H14" s="393"/>
      <c r="I14" s="393"/>
      <c r="J14" s="393"/>
      <c r="K14" s="393"/>
      <c r="L14" s="393"/>
      <c r="M14" s="394"/>
      <c r="N14" s="9"/>
      <c r="O14" s="8"/>
      <c r="P14" s="8"/>
      <c r="Q14" s="8"/>
    </row>
    <row r="15" spans="1:17" ht="18" customHeight="1" x14ac:dyDescent="0.4">
      <c r="A15" s="8"/>
      <c r="B15" s="370"/>
      <c r="C15" s="371"/>
      <c r="D15" s="395" t="s">
        <v>374</v>
      </c>
      <c r="E15" s="396"/>
      <c r="F15" s="397"/>
      <c r="G15" s="398"/>
      <c r="H15" s="398"/>
      <c r="I15" s="398"/>
      <c r="J15" s="398"/>
      <c r="K15" s="398"/>
      <c r="L15" s="398"/>
      <c r="M15" s="399"/>
      <c r="N15" s="9"/>
      <c r="O15" s="8"/>
      <c r="P15" s="8"/>
      <c r="Q15" s="8"/>
    </row>
    <row r="16" spans="1:17" ht="18" customHeight="1" x14ac:dyDescent="0.4">
      <c r="A16" s="8"/>
      <c r="B16" s="370"/>
      <c r="C16" s="371"/>
      <c r="D16" s="395" t="s">
        <v>375</v>
      </c>
      <c r="E16" s="396"/>
      <c r="F16" s="397"/>
      <c r="G16" s="398"/>
      <c r="H16" s="398"/>
      <c r="I16" s="398"/>
      <c r="J16" s="398"/>
      <c r="K16" s="398"/>
      <c r="L16" s="398"/>
      <c r="M16" s="399"/>
      <c r="N16" s="9"/>
      <c r="O16" s="8"/>
      <c r="P16" s="8"/>
      <c r="Q16" s="8"/>
    </row>
    <row r="17" spans="1:17" ht="18" customHeight="1" x14ac:dyDescent="0.4">
      <c r="A17" s="8"/>
      <c r="B17" s="370"/>
      <c r="C17" s="371"/>
      <c r="D17" s="374" t="s">
        <v>43</v>
      </c>
      <c r="E17" s="375"/>
      <c r="F17" s="400"/>
      <c r="G17" s="401"/>
      <c r="H17" s="401"/>
      <c r="I17" s="401"/>
      <c r="J17" s="401"/>
      <c r="K17" s="401"/>
      <c r="L17" s="401"/>
      <c r="M17" s="402"/>
      <c r="N17" s="9"/>
      <c r="O17" s="8"/>
      <c r="P17" s="8"/>
      <c r="Q17" s="8"/>
    </row>
    <row r="18" spans="1:17" ht="18" customHeight="1" x14ac:dyDescent="0.4">
      <c r="A18" s="8"/>
      <c r="B18" s="370"/>
      <c r="C18" s="371"/>
      <c r="D18" s="403" t="s">
        <v>55</v>
      </c>
      <c r="E18" s="404"/>
      <c r="F18" s="405"/>
      <c r="G18" s="405"/>
      <c r="H18" s="405"/>
      <c r="I18" s="406" t="s">
        <v>56</v>
      </c>
      <c r="J18" s="406"/>
      <c r="K18" s="407"/>
      <c r="L18" s="407"/>
      <c r="M18" s="407"/>
      <c r="N18" s="9"/>
      <c r="O18" s="8"/>
      <c r="P18" s="8"/>
      <c r="Q18" s="8"/>
    </row>
    <row r="19" spans="1:17" ht="18" customHeight="1" x14ac:dyDescent="0.4">
      <c r="A19" s="8"/>
      <c r="B19" s="372"/>
      <c r="C19" s="373"/>
      <c r="D19" s="374" t="s">
        <v>44</v>
      </c>
      <c r="E19" s="375"/>
      <c r="F19" s="411"/>
      <c r="G19" s="412"/>
      <c r="H19" s="408" t="s">
        <v>91</v>
      </c>
      <c r="I19" s="409"/>
      <c r="J19" s="409"/>
      <c r="K19" s="409"/>
      <c r="L19" s="409"/>
      <c r="M19" s="410"/>
      <c r="N19" s="9"/>
      <c r="O19" s="8"/>
      <c r="P19" s="8"/>
      <c r="Q19" s="8"/>
    </row>
    <row r="20" spans="1:17" ht="18" customHeight="1" x14ac:dyDescent="0.4">
      <c r="A20" s="8"/>
      <c r="B20" s="413" t="s">
        <v>45</v>
      </c>
      <c r="C20" s="414"/>
      <c r="D20" s="374" t="s">
        <v>46</v>
      </c>
      <c r="E20" s="375"/>
      <c r="F20" s="416"/>
      <c r="G20" s="416"/>
      <c r="H20" s="416"/>
      <c r="I20" s="417"/>
      <c r="J20" s="417"/>
      <c r="K20" s="417"/>
      <c r="L20" s="417"/>
      <c r="M20" s="417"/>
      <c r="N20" s="9"/>
      <c r="O20" s="8"/>
      <c r="P20" s="8"/>
      <c r="Q20" s="8"/>
    </row>
    <row r="21" spans="1:17" ht="18" customHeight="1" x14ac:dyDescent="0.4">
      <c r="A21" s="8"/>
      <c r="B21" s="372"/>
      <c r="C21" s="373"/>
      <c r="D21" s="374" t="s">
        <v>47</v>
      </c>
      <c r="E21" s="375"/>
      <c r="F21" s="348"/>
      <c r="G21" s="349"/>
      <c r="H21" s="349"/>
      <c r="I21" s="349"/>
      <c r="J21" s="349"/>
      <c r="K21" s="349"/>
      <c r="L21" s="349"/>
      <c r="M21" s="350"/>
      <c r="N21" s="9"/>
      <c r="O21" s="8"/>
      <c r="P21" s="8"/>
      <c r="Q21" s="8"/>
    </row>
    <row r="22" spans="1:17" ht="18" customHeight="1" x14ac:dyDescent="0.4">
      <c r="A22" s="8"/>
      <c r="B22" s="413" t="s">
        <v>90</v>
      </c>
      <c r="C22" s="414"/>
      <c r="D22" s="374" t="s">
        <v>46</v>
      </c>
      <c r="E22" s="375"/>
      <c r="F22" s="416"/>
      <c r="G22" s="416"/>
      <c r="H22" s="416"/>
      <c r="I22" s="417"/>
      <c r="J22" s="417"/>
      <c r="K22" s="417"/>
      <c r="L22" s="417"/>
      <c r="M22" s="417"/>
      <c r="N22" s="9"/>
      <c r="O22" s="8"/>
      <c r="P22" s="8"/>
      <c r="Q22" s="8"/>
    </row>
    <row r="23" spans="1:17" ht="18" customHeight="1" x14ac:dyDescent="0.4">
      <c r="A23" s="8"/>
      <c r="B23" s="370"/>
      <c r="C23" s="371"/>
      <c r="D23" s="374" t="s">
        <v>47</v>
      </c>
      <c r="E23" s="375"/>
      <c r="F23" s="348"/>
      <c r="G23" s="349"/>
      <c r="H23" s="349"/>
      <c r="I23" s="349"/>
      <c r="J23" s="349"/>
      <c r="K23" s="349"/>
      <c r="L23" s="349"/>
      <c r="M23" s="350"/>
      <c r="N23" s="9"/>
      <c r="O23" s="8"/>
      <c r="P23" s="8"/>
      <c r="Q23" s="8"/>
    </row>
    <row r="24" spans="1:17" ht="23.45" customHeight="1" x14ac:dyDescent="0.4">
      <c r="A24" s="8"/>
      <c r="B24" s="415"/>
      <c r="C24" s="382"/>
      <c r="D24" s="374" t="s">
        <v>48</v>
      </c>
      <c r="E24" s="375"/>
      <c r="F24" s="351"/>
      <c r="G24" s="352"/>
      <c r="H24" s="352"/>
      <c r="I24" s="352"/>
      <c r="J24" s="353"/>
      <c r="K24" s="13" t="s">
        <v>49</v>
      </c>
      <c r="L24" s="354"/>
      <c r="M24" s="355"/>
      <c r="N24" s="9"/>
      <c r="O24" s="8"/>
      <c r="P24" s="8"/>
      <c r="Q24" s="8"/>
    </row>
    <row r="25" spans="1:17" ht="23.1" customHeight="1" x14ac:dyDescent="0.4">
      <c r="A25" s="8"/>
      <c r="B25" s="374" t="s">
        <v>50</v>
      </c>
      <c r="C25" s="375"/>
      <c r="D25" s="374" t="s">
        <v>46</v>
      </c>
      <c r="E25" s="375"/>
      <c r="F25" s="416"/>
      <c r="G25" s="416"/>
      <c r="H25" s="416"/>
      <c r="I25" s="417"/>
      <c r="J25" s="417"/>
      <c r="K25" s="417"/>
      <c r="L25" s="417"/>
      <c r="M25" s="417"/>
      <c r="N25" s="9"/>
      <c r="O25" s="8"/>
      <c r="P25" s="8"/>
      <c r="Q25" s="8"/>
    </row>
    <row r="26" spans="1:17" ht="18" customHeight="1" x14ac:dyDescent="0.4">
      <c r="A26" s="8"/>
      <c r="B26" s="374" t="s">
        <v>51</v>
      </c>
      <c r="C26" s="375"/>
      <c r="D26" s="374" t="s">
        <v>46</v>
      </c>
      <c r="E26" s="375"/>
      <c r="F26" s="416"/>
      <c r="G26" s="416"/>
      <c r="H26" s="416"/>
      <c r="I26" s="417"/>
      <c r="J26" s="417"/>
      <c r="K26" s="417"/>
      <c r="L26" s="417"/>
      <c r="M26" s="417"/>
      <c r="N26" s="9"/>
      <c r="O26" s="8"/>
      <c r="P26" s="8"/>
      <c r="Q26" s="8"/>
    </row>
    <row r="27" spans="1:17" ht="18" customHeight="1" x14ac:dyDescent="0.4">
      <c r="A27" s="8"/>
      <c r="B27" s="422" t="s">
        <v>52</v>
      </c>
      <c r="C27" s="423"/>
      <c r="D27" s="374" t="s">
        <v>46</v>
      </c>
      <c r="E27" s="375"/>
      <c r="F27" s="416"/>
      <c r="G27" s="416"/>
      <c r="H27" s="416"/>
      <c r="I27" s="417"/>
      <c r="J27" s="417"/>
      <c r="K27" s="417"/>
      <c r="L27" s="417"/>
      <c r="M27" s="417"/>
      <c r="N27" s="9"/>
      <c r="O27" s="8"/>
      <c r="P27" s="8"/>
      <c r="Q27" s="8"/>
    </row>
    <row r="28" spans="1:17" ht="73.55" customHeight="1" x14ac:dyDescent="0.4">
      <c r="A28" s="3"/>
      <c r="B28" s="424" t="s">
        <v>53</v>
      </c>
      <c r="C28" s="425"/>
      <c r="D28" s="425"/>
      <c r="E28" s="426"/>
      <c r="F28" s="427"/>
      <c r="G28" s="428"/>
      <c r="H28" s="428"/>
      <c r="I28" s="428"/>
      <c r="J28" s="428"/>
      <c r="K28" s="428"/>
      <c r="L28" s="428"/>
      <c r="M28" s="429"/>
      <c r="N28" s="7"/>
      <c r="O28" s="3"/>
      <c r="P28" s="3"/>
      <c r="Q28" s="3"/>
    </row>
    <row r="29" spans="1:17" ht="6" customHeight="1" x14ac:dyDescent="0.4">
      <c r="A29" s="3"/>
      <c r="B29" s="7"/>
      <c r="C29" s="7"/>
      <c r="D29" s="7"/>
      <c r="E29" s="7"/>
      <c r="F29" s="7"/>
      <c r="G29" s="7"/>
      <c r="H29" s="7"/>
      <c r="I29" s="7"/>
      <c r="J29" s="7"/>
      <c r="K29" s="7"/>
      <c r="L29" s="7"/>
      <c r="M29" s="7"/>
      <c r="N29" s="7"/>
      <c r="O29" s="3"/>
      <c r="P29" s="3"/>
      <c r="Q29" s="3"/>
    </row>
    <row r="30" spans="1:17" ht="6" customHeight="1" x14ac:dyDescent="0.4">
      <c r="A30" s="3"/>
      <c r="B30" s="7"/>
      <c r="C30" s="7"/>
      <c r="D30" s="7"/>
      <c r="E30" s="7"/>
      <c r="F30" s="7"/>
      <c r="G30" s="7"/>
      <c r="H30" s="7"/>
      <c r="I30" s="7"/>
      <c r="J30" s="7"/>
      <c r="K30" s="7"/>
      <c r="L30" s="7"/>
      <c r="M30" s="7"/>
      <c r="N30" s="7"/>
      <c r="O30" s="3"/>
      <c r="P30" s="3"/>
      <c r="Q30" s="3"/>
    </row>
    <row r="31" spans="1:17" ht="12.7" customHeight="1" x14ac:dyDescent="0.4">
      <c r="A31" s="3"/>
      <c r="B31" s="430" t="s">
        <v>85</v>
      </c>
      <c r="C31" s="431"/>
      <c r="D31" s="431"/>
      <c r="E31" s="431"/>
      <c r="F31" s="431"/>
      <c r="G31" s="431"/>
      <c r="H31" s="431"/>
      <c r="I31" s="431"/>
      <c r="J31" s="431"/>
      <c r="K31" s="431"/>
      <c r="L31" s="431"/>
      <c r="M31" s="432"/>
      <c r="N31" s="7"/>
      <c r="O31" s="3"/>
      <c r="P31" s="3"/>
      <c r="Q31" s="3"/>
    </row>
    <row r="32" spans="1:17" ht="14.7" hidden="1" x14ac:dyDescent="0.4">
      <c r="A32" s="3"/>
      <c r="B32" s="419" t="s">
        <v>54</v>
      </c>
      <c r="C32" s="420"/>
      <c r="D32" s="420"/>
      <c r="E32" s="420"/>
      <c r="F32" s="14"/>
      <c r="G32" s="15"/>
      <c r="H32" s="15"/>
      <c r="I32" s="421"/>
      <c r="J32" s="421"/>
      <c r="K32" s="421"/>
      <c r="L32" s="421"/>
      <c r="M32" s="421"/>
      <c r="N32" s="16"/>
      <c r="O32" s="3"/>
      <c r="P32" s="3"/>
      <c r="Q32" s="3"/>
    </row>
    <row r="33" spans="1:17" ht="18" customHeight="1" x14ac:dyDescent="0.4">
      <c r="A33" s="3"/>
      <c r="B33" s="441" t="s">
        <v>86</v>
      </c>
      <c r="C33" s="442"/>
      <c r="D33" s="442"/>
      <c r="E33" s="445"/>
      <c r="F33" s="407"/>
      <c r="G33" s="407"/>
      <c r="H33" s="407"/>
      <c r="I33" s="407"/>
      <c r="J33" s="407"/>
      <c r="K33" s="407"/>
      <c r="L33" s="407"/>
      <c r="M33" s="407"/>
      <c r="N33" s="3"/>
      <c r="O33" s="3"/>
      <c r="P33" s="3"/>
      <c r="Q33" s="3"/>
    </row>
    <row r="34" spans="1:17" ht="18" customHeight="1" x14ac:dyDescent="0.4">
      <c r="A34" s="3"/>
      <c r="B34" s="441" t="s">
        <v>87</v>
      </c>
      <c r="C34" s="442"/>
      <c r="D34" s="442"/>
      <c r="E34" s="445"/>
      <c r="F34" s="438"/>
      <c r="G34" s="439"/>
      <c r="H34" s="440"/>
      <c r="I34" s="433" t="s">
        <v>84</v>
      </c>
      <c r="J34" s="434"/>
      <c r="K34" s="435"/>
      <c r="L34" s="436"/>
      <c r="M34" s="437"/>
      <c r="N34" s="3"/>
      <c r="O34" s="3"/>
      <c r="P34" s="3"/>
      <c r="Q34" s="3"/>
    </row>
    <row r="35" spans="1:17" ht="6" customHeight="1" x14ac:dyDescent="0.4">
      <c r="A35" s="3"/>
      <c r="B35" s="7"/>
      <c r="C35" s="7"/>
      <c r="D35" s="7"/>
      <c r="E35" s="7"/>
      <c r="F35" s="7"/>
      <c r="G35" s="7"/>
      <c r="H35" s="7"/>
      <c r="I35" s="7"/>
      <c r="J35" s="7"/>
      <c r="K35" s="7"/>
      <c r="L35" s="7"/>
      <c r="M35" s="7"/>
      <c r="N35" s="7"/>
      <c r="O35" s="3"/>
      <c r="P35" s="3"/>
      <c r="Q35" s="3"/>
    </row>
    <row r="36" spans="1:17" ht="2.25" customHeight="1" x14ac:dyDescent="0.4">
      <c r="A36" s="3"/>
      <c r="B36" s="7"/>
      <c r="C36" s="7"/>
      <c r="D36" s="7"/>
      <c r="E36" s="7"/>
      <c r="F36" s="7"/>
      <c r="G36" s="7"/>
      <c r="H36" s="7"/>
      <c r="I36" s="7"/>
      <c r="J36" s="7"/>
      <c r="K36" s="7"/>
      <c r="L36" s="7"/>
      <c r="M36" s="7"/>
      <c r="N36" s="7"/>
      <c r="O36" s="3"/>
      <c r="P36" s="3"/>
      <c r="Q36" s="3"/>
    </row>
    <row r="37" spans="1:17" ht="12.7" customHeight="1" x14ac:dyDescent="0.4">
      <c r="A37" s="3"/>
      <c r="B37" s="430" t="s">
        <v>88</v>
      </c>
      <c r="C37" s="431"/>
      <c r="D37" s="431"/>
      <c r="E37" s="431"/>
      <c r="F37" s="431"/>
      <c r="G37" s="431"/>
      <c r="H37" s="431"/>
      <c r="I37" s="431"/>
      <c r="J37" s="431"/>
      <c r="K37" s="431"/>
      <c r="L37" s="431"/>
      <c r="M37" s="432"/>
      <c r="N37" s="7"/>
      <c r="O37" s="3"/>
      <c r="P37" s="3"/>
      <c r="Q37" s="3"/>
    </row>
    <row r="38" spans="1:17" ht="14.7" hidden="1" x14ac:dyDescent="0.4">
      <c r="A38" s="3"/>
      <c r="B38" s="419" t="s">
        <v>54</v>
      </c>
      <c r="C38" s="420"/>
      <c r="D38" s="444"/>
      <c r="E38" s="444"/>
      <c r="F38" s="39"/>
      <c r="G38" s="15"/>
      <c r="H38" s="15"/>
      <c r="I38" s="421"/>
      <c r="J38" s="421"/>
      <c r="K38" s="421"/>
      <c r="L38" s="421"/>
      <c r="M38" s="421"/>
      <c r="N38" s="16"/>
      <c r="O38" s="3"/>
      <c r="P38" s="3"/>
      <c r="Q38" s="3"/>
    </row>
    <row r="39" spans="1:17" ht="18" customHeight="1" x14ac:dyDescent="0.4">
      <c r="A39" s="3"/>
      <c r="B39" s="441" t="s">
        <v>87</v>
      </c>
      <c r="C39" s="442"/>
      <c r="D39" s="443"/>
      <c r="E39" s="443"/>
      <c r="F39" s="443"/>
      <c r="G39" s="443"/>
      <c r="H39" s="443"/>
      <c r="I39" s="433" t="s">
        <v>84</v>
      </c>
      <c r="J39" s="434"/>
      <c r="K39" s="435"/>
      <c r="L39" s="436"/>
      <c r="M39" s="437"/>
      <c r="N39" s="3"/>
      <c r="O39" s="3"/>
      <c r="P39" s="3"/>
      <c r="Q39" s="3"/>
    </row>
    <row r="40" spans="1:17" ht="18" customHeight="1" x14ac:dyDescent="0.4">
      <c r="A40" s="3"/>
      <c r="B40" s="441" t="s">
        <v>87</v>
      </c>
      <c r="C40" s="442"/>
      <c r="D40" s="443"/>
      <c r="E40" s="443"/>
      <c r="F40" s="443"/>
      <c r="G40" s="443"/>
      <c r="H40" s="443"/>
      <c r="I40" s="433" t="s">
        <v>84</v>
      </c>
      <c r="J40" s="434"/>
      <c r="K40" s="435"/>
      <c r="L40" s="436"/>
      <c r="M40" s="437"/>
      <c r="N40" s="3"/>
      <c r="O40" s="3"/>
      <c r="P40" s="3"/>
      <c r="Q40" s="3"/>
    </row>
    <row r="41" spans="1:17" ht="18" customHeight="1" x14ac:dyDescent="0.4">
      <c r="A41" s="3"/>
      <c r="B41" s="441" t="s">
        <v>87</v>
      </c>
      <c r="C41" s="442"/>
      <c r="D41" s="443"/>
      <c r="E41" s="443"/>
      <c r="F41" s="443"/>
      <c r="G41" s="443"/>
      <c r="H41" s="443"/>
      <c r="I41" s="433" t="s">
        <v>84</v>
      </c>
      <c r="J41" s="434"/>
      <c r="K41" s="435"/>
      <c r="L41" s="436"/>
      <c r="M41" s="437"/>
      <c r="N41" s="3"/>
      <c r="O41" s="3"/>
      <c r="P41" s="3"/>
      <c r="Q41" s="3"/>
    </row>
    <row r="42" spans="1:17" ht="18" customHeight="1" x14ac:dyDescent="0.4">
      <c r="A42" s="3"/>
      <c r="B42" s="441" t="s">
        <v>87</v>
      </c>
      <c r="C42" s="442"/>
      <c r="D42" s="443"/>
      <c r="E42" s="443"/>
      <c r="F42" s="443"/>
      <c r="G42" s="443"/>
      <c r="H42" s="443"/>
      <c r="I42" s="433" t="s">
        <v>84</v>
      </c>
      <c r="J42" s="434"/>
      <c r="K42" s="435"/>
      <c r="L42" s="436"/>
      <c r="M42" s="437"/>
      <c r="N42" s="3"/>
      <c r="O42" s="3"/>
      <c r="P42" s="3"/>
      <c r="Q42" s="3"/>
    </row>
    <row r="43" spans="1:17" ht="10.75" customHeight="1" x14ac:dyDescent="0.4">
      <c r="A43" s="3"/>
      <c r="B43" s="7"/>
      <c r="C43" s="7"/>
      <c r="D43" s="7"/>
      <c r="E43" s="7"/>
      <c r="F43" s="7"/>
      <c r="G43" s="7"/>
      <c r="H43" s="7"/>
      <c r="I43" s="7"/>
      <c r="J43" s="7"/>
      <c r="K43" s="7"/>
      <c r="L43" s="7"/>
      <c r="M43" s="7"/>
      <c r="N43" s="7"/>
      <c r="O43" s="3"/>
      <c r="P43" s="3"/>
      <c r="Q43" s="3"/>
    </row>
    <row r="44" spans="1:17" ht="14.7" hidden="1" x14ac:dyDescent="0.4">
      <c r="A44" s="3"/>
      <c r="B44" s="419" t="s">
        <v>54</v>
      </c>
      <c r="C44" s="420"/>
      <c r="D44" s="420"/>
      <c r="E44" s="420"/>
      <c r="F44" s="14"/>
      <c r="G44" s="15"/>
      <c r="H44" s="15"/>
      <c r="I44" s="421"/>
      <c r="J44" s="421"/>
      <c r="K44" s="421"/>
      <c r="L44" s="421"/>
      <c r="M44" s="421"/>
      <c r="N44" s="16"/>
      <c r="O44" s="3"/>
      <c r="P44" s="3"/>
      <c r="Q44" s="3"/>
    </row>
    <row r="45" spans="1:17" ht="7.75" customHeight="1" x14ac:dyDescent="0.4">
      <c r="A45" s="3"/>
      <c r="B45" s="6"/>
      <c r="C45" s="6"/>
      <c r="D45" s="6"/>
      <c r="E45" s="6"/>
      <c r="F45" s="6"/>
      <c r="G45" s="6"/>
      <c r="H45" s="6"/>
      <c r="I45" s="6"/>
      <c r="J45" s="6"/>
      <c r="K45" s="6"/>
      <c r="L45" s="6"/>
      <c r="M45" s="6"/>
      <c r="N45" s="7"/>
      <c r="O45" s="3"/>
      <c r="P45" s="3"/>
      <c r="Q45" s="3"/>
    </row>
    <row r="46" spans="1:17" ht="12.05" customHeight="1" x14ac:dyDescent="0.4">
      <c r="A46" s="3"/>
      <c r="B46" s="418" t="s">
        <v>59</v>
      </c>
      <c r="C46" s="418"/>
      <c r="D46" s="418"/>
      <c r="E46" s="418"/>
      <c r="F46" s="418"/>
      <c r="G46" s="418"/>
      <c r="H46" s="418"/>
      <c r="I46" s="418"/>
      <c r="J46" s="418"/>
      <c r="K46" s="418"/>
      <c r="L46" s="418"/>
      <c r="M46" s="418"/>
      <c r="N46" s="8"/>
      <c r="O46" s="3"/>
      <c r="P46" s="3"/>
      <c r="Q46" s="3"/>
    </row>
    <row r="47" spans="1:17" ht="9.9499999999999993" customHeight="1" x14ac:dyDescent="0.4">
      <c r="A47" s="3"/>
      <c r="B47" s="3"/>
      <c r="C47" s="3"/>
      <c r="D47" s="3"/>
      <c r="E47" s="3"/>
      <c r="F47" s="3"/>
      <c r="G47" s="3"/>
      <c r="H47" s="3"/>
      <c r="I47" s="3"/>
      <c r="J47" s="3"/>
      <c r="K47" s="3"/>
      <c r="L47" s="3"/>
      <c r="M47" s="3"/>
      <c r="N47" s="8"/>
      <c r="O47" s="3"/>
      <c r="P47" s="3"/>
      <c r="Q47" s="3"/>
    </row>
    <row r="48" spans="1:17" ht="14.7" hidden="1" x14ac:dyDescent="0.4"/>
    <row r="49" ht="14.7" hidden="1" x14ac:dyDescent="0.4"/>
    <row r="50" ht="14.7" hidden="1" x14ac:dyDescent="0.4"/>
    <row r="51" ht="14.7" hidden="1" x14ac:dyDescent="0.4"/>
    <row r="52" ht="14.7" hidden="1" x14ac:dyDescent="0.4"/>
    <row r="53" ht="14.7" hidden="1" x14ac:dyDescent="0.4"/>
    <row r="54" ht="14.7" hidden="1" x14ac:dyDescent="0.4"/>
    <row r="55" ht="14.7" hidden="1" x14ac:dyDescent="0.4"/>
    <row r="56" ht="14.7" hidden="1" x14ac:dyDescent="0.4"/>
    <row r="57" ht="14.7" hidden="1" x14ac:dyDescent="0.4"/>
    <row r="58" ht="14.7" hidden="1" x14ac:dyDescent="0.4"/>
    <row r="59" ht="14.7" hidden="1" x14ac:dyDescent="0.4"/>
    <row r="60" ht="14.7" hidden="1" x14ac:dyDescent="0.4"/>
    <row r="61" ht="14.7" hidden="1" x14ac:dyDescent="0.4"/>
    <row r="62" ht="14.7" hidden="1" x14ac:dyDescent="0.4"/>
    <row r="63" ht="14.7" hidden="1" x14ac:dyDescent="0.4"/>
    <row r="64" ht="14.7" hidden="1" x14ac:dyDescent="0.4"/>
    <row r="65" ht="14.7" hidden="1" x14ac:dyDescent="0.4"/>
    <row r="66" ht="14.7" hidden="1" x14ac:dyDescent="0.4"/>
    <row r="67" ht="14.7" hidden="1" x14ac:dyDescent="0.4"/>
    <row r="68" ht="14.7" hidden="1" x14ac:dyDescent="0.4"/>
    <row r="69" ht="14.7" hidden="1" x14ac:dyDescent="0.4"/>
    <row r="70" ht="14.7" hidden="1" x14ac:dyDescent="0.4"/>
    <row r="71" ht="14.7" hidden="1" x14ac:dyDescent="0.4"/>
    <row r="72" ht="14.7" hidden="1" x14ac:dyDescent="0.4"/>
    <row r="73" ht="14.7" hidden="1" x14ac:dyDescent="0.4"/>
    <row r="74" ht="14.7" hidden="1" x14ac:dyDescent="0.4"/>
    <row r="75" ht="14.7" hidden="1" x14ac:dyDescent="0.4"/>
    <row r="76" ht="14.7" hidden="1" x14ac:dyDescent="0.4"/>
    <row r="77" ht="14.7" hidden="1" x14ac:dyDescent="0.4"/>
    <row r="78" ht="14.7" hidden="1" x14ac:dyDescent="0.4"/>
    <row r="79" ht="14.5" customHeight="1" x14ac:dyDescent="0.4"/>
    <row r="80" ht="14.5" hidden="1" customHeight="1" x14ac:dyDescent="0.4"/>
    <row r="81" ht="14.5" hidden="1" customHeight="1" x14ac:dyDescent="0.4"/>
    <row r="82" ht="14.5" hidden="1" customHeight="1" x14ac:dyDescent="0.4"/>
    <row r="83" ht="14.5" hidden="1" customHeight="1" x14ac:dyDescent="0.4"/>
    <row r="84" ht="14.5" hidden="1" customHeight="1" x14ac:dyDescent="0.4"/>
    <row r="85" ht="14.5" hidden="1" customHeight="1" x14ac:dyDescent="0.4"/>
    <row r="86" ht="14.5" hidden="1" customHeight="1" x14ac:dyDescent="0.4"/>
    <row r="87" ht="14.5" hidden="1" customHeight="1" x14ac:dyDescent="0.4"/>
    <row r="88" ht="14.5" hidden="1" customHeight="1" x14ac:dyDescent="0.4"/>
    <row r="89" ht="14.5" hidden="1" customHeight="1" x14ac:dyDescent="0.4"/>
    <row r="90" ht="14.5" hidden="1" customHeight="1" x14ac:dyDescent="0.4"/>
    <row r="91" ht="14.5" hidden="1" customHeight="1" x14ac:dyDescent="0.4"/>
    <row r="92" ht="14.5" hidden="1" customHeight="1" x14ac:dyDescent="0.4"/>
    <row r="93" ht="14.5" hidden="1" customHeight="1" x14ac:dyDescent="0.4"/>
    <row r="94" ht="14.5" hidden="1" customHeight="1" x14ac:dyDescent="0.4"/>
    <row r="95" ht="14.5" hidden="1" customHeight="1" x14ac:dyDescent="0.4"/>
    <row r="96" ht="14.5" hidden="1" customHeight="1" x14ac:dyDescent="0.4"/>
    <row r="97" ht="14.5" hidden="1" customHeight="1" x14ac:dyDescent="0.4"/>
    <row r="98" ht="14.5" hidden="1" customHeight="1" x14ac:dyDescent="0.4"/>
    <row r="99" ht="14.5" hidden="1" customHeight="1" x14ac:dyDescent="0.4"/>
    <row r="100" ht="14.5" hidden="1" customHeight="1" x14ac:dyDescent="0.4"/>
    <row r="101" ht="14.5" hidden="1" customHeight="1" x14ac:dyDescent="0.4"/>
    <row r="102" ht="14.5" hidden="1" customHeight="1" x14ac:dyDescent="0.4"/>
    <row r="103" ht="14.5" hidden="1" customHeight="1" x14ac:dyDescent="0.4"/>
    <row r="104" ht="14.5" hidden="1" customHeight="1" x14ac:dyDescent="0.4"/>
    <row r="105" ht="14.5" hidden="1" customHeight="1" x14ac:dyDescent="0.4"/>
    <row r="106" ht="14.5" hidden="1" customHeight="1" x14ac:dyDescent="0.4"/>
    <row r="107" ht="14.5" hidden="1" customHeight="1" x14ac:dyDescent="0.4"/>
    <row r="108" ht="14.5" hidden="1" customHeight="1" x14ac:dyDescent="0.4"/>
    <row r="109" ht="14.5" hidden="1" customHeight="1" x14ac:dyDescent="0.4"/>
    <row r="110" ht="14.5" hidden="1" customHeight="1" x14ac:dyDescent="0.4"/>
    <row r="111" ht="14.5" hidden="1" customHeight="1" x14ac:dyDescent="0.4"/>
    <row r="112" ht="14.5" hidden="1" customHeight="1" x14ac:dyDescent="0.4"/>
    <row r="113" ht="14.5" customHeight="1" x14ac:dyDescent="0.4"/>
    <row r="114" ht="14.5" customHeight="1" x14ac:dyDescent="0.4"/>
  </sheetData>
  <sheetProtection password="8A5A" sheet="1" objects="1" scenarios="1"/>
  <dataConsolidate/>
  <mergeCells count="88">
    <mergeCell ref="D10:E10"/>
    <mergeCell ref="B42:C42"/>
    <mergeCell ref="D42:H42"/>
    <mergeCell ref="I42:J42"/>
    <mergeCell ref="K42:M42"/>
    <mergeCell ref="B40:C40"/>
    <mergeCell ref="D40:H40"/>
    <mergeCell ref="I40:J40"/>
    <mergeCell ref="K40:M40"/>
    <mergeCell ref="B41:C41"/>
    <mergeCell ref="D41:H41"/>
    <mergeCell ref="I41:J41"/>
    <mergeCell ref="K41:M41"/>
    <mergeCell ref="B33:E33"/>
    <mergeCell ref="F33:M33"/>
    <mergeCell ref="B34:E34"/>
    <mergeCell ref="B39:C39"/>
    <mergeCell ref="D39:H39"/>
    <mergeCell ref="B37:M37"/>
    <mergeCell ref="B38:E38"/>
    <mergeCell ref="I38:M38"/>
    <mergeCell ref="I32:M32"/>
    <mergeCell ref="I39:J39"/>
    <mergeCell ref="I34:J34"/>
    <mergeCell ref="K34:M34"/>
    <mergeCell ref="F34:H34"/>
    <mergeCell ref="K39:M39"/>
    <mergeCell ref="B46:M46"/>
    <mergeCell ref="B44:E44"/>
    <mergeCell ref="I44:M44"/>
    <mergeCell ref="B25:C25"/>
    <mergeCell ref="D25:E25"/>
    <mergeCell ref="F25:M25"/>
    <mergeCell ref="B26:C26"/>
    <mergeCell ref="D26:E26"/>
    <mergeCell ref="F26:M26"/>
    <mergeCell ref="B27:C27"/>
    <mergeCell ref="D27:E27"/>
    <mergeCell ref="F27:M27"/>
    <mergeCell ref="B28:E28"/>
    <mergeCell ref="F28:M28"/>
    <mergeCell ref="B31:M31"/>
    <mergeCell ref="B32:E32"/>
    <mergeCell ref="B20:C21"/>
    <mergeCell ref="D20:E20"/>
    <mergeCell ref="F20:M20"/>
    <mergeCell ref="D21:E21"/>
    <mergeCell ref="F21:M21"/>
    <mergeCell ref="B22:C24"/>
    <mergeCell ref="D22:E22"/>
    <mergeCell ref="F22:M22"/>
    <mergeCell ref="D23:E23"/>
    <mergeCell ref="F23:M23"/>
    <mergeCell ref="D24:E24"/>
    <mergeCell ref="D15:E15"/>
    <mergeCell ref="F15:M15"/>
    <mergeCell ref="D17:E17"/>
    <mergeCell ref="F17:M17"/>
    <mergeCell ref="D19:E19"/>
    <mergeCell ref="D18:E18"/>
    <mergeCell ref="F18:H18"/>
    <mergeCell ref="I18:J18"/>
    <mergeCell ref="K18:M18"/>
    <mergeCell ref="H19:M19"/>
    <mergeCell ref="F19:G19"/>
    <mergeCell ref="D16:E16"/>
    <mergeCell ref="F16:M16"/>
    <mergeCell ref="K12:M12"/>
    <mergeCell ref="F13:J13"/>
    <mergeCell ref="K13:M13"/>
    <mergeCell ref="D14:E14"/>
    <mergeCell ref="F14:M14"/>
    <mergeCell ref="F10:M10"/>
    <mergeCell ref="F24:J24"/>
    <mergeCell ref="L24:M24"/>
    <mergeCell ref="B6:E6"/>
    <mergeCell ref="B1:M1"/>
    <mergeCell ref="B3:M3"/>
    <mergeCell ref="B8:M8"/>
    <mergeCell ref="F5:M5"/>
    <mergeCell ref="B5:E5"/>
    <mergeCell ref="F6:G6"/>
    <mergeCell ref="B9:C19"/>
    <mergeCell ref="D9:E9"/>
    <mergeCell ref="F9:M9"/>
    <mergeCell ref="D11:E11"/>
    <mergeCell ref="D12:E13"/>
    <mergeCell ref="F12:J12"/>
  </mergeCells>
  <dataValidations count="14">
    <dataValidation type="list" allowBlank="1" showInputMessage="1" showErrorMessage="1" sqref="I44:M44 I32:M32 I38:M38">
      <formula1>$B$54:$B$55</formula1>
    </dataValidation>
    <dataValidation type="textLength" operator="lessThanOrEqual" allowBlank="1" showInputMessage="1" showErrorMessage="1" error="Inserire massimo 450 caratteri!" sqref="F28:M28">
      <formula1>450</formula1>
    </dataValidation>
    <dataValidation type="list" operator="greaterThan" allowBlank="1" showInputMessage="1" showErrorMessage="1" sqref="F33:M33">
      <formula1>"Permesso di costruire,SCIA,CILA"</formula1>
    </dataValidation>
    <dataValidation type="list" allowBlank="1" showInputMessage="1" showErrorMessage="1" sqref="F15:M15">
      <formula1>"Nuova costruzione,Ristrutturazione"</formula1>
    </dataValidation>
    <dataValidation type="decimal" operator="greaterThan" allowBlank="1" showInputMessage="1" showErrorMessage="1" sqref="K12:M12">
      <formula1>0</formula1>
    </dataValidation>
    <dataValidation type="list" allowBlank="1" showInputMessage="1" showErrorMessage="1" sqref="F5:M5">
      <formula1>"ATTESTAZIONE DEL PROGETTO,CERTIFICAZIONE DELL'IMMOBILE REALIZZATO"</formula1>
    </dataValidation>
    <dataValidation type="date" allowBlank="1" showInputMessage="1" showErrorMessage="1" sqref="F6:G6">
      <formula1>32874</formula1>
      <formula2>73051</formula2>
    </dataValidation>
    <dataValidation type="textLength" operator="lessThanOrEqual" allowBlank="1" showInputMessage="1" showErrorMessage="1" error="Inserire max 250 caratteri!" sqref="F14:M14">
      <formula1>250</formula1>
    </dataValidation>
    <dataValidation type="textLength" operator="lessThan" allowBlank="1" showInputMessage="1" showErrorMessage="1" error="Inserire max 90 caratteri!" sqref="F17:M17 F9:M10 F20:M23 F25:M27">
      <formula1>91</formula1>
    </dataValidation>
    <dataValidation type="whole" operator="greaterThan" allowBlank="1" showInputMessage="1" showErrorMessage="1" sqref="F18:H18 K18:M18">
      <formula1>0</formula1>
    </dataValidation>
    <dataValidation type="whole" operator="greaterThan" allowBlank="1" showInputMessage="1" showErrorMessage="1" sqref="F19:G19">
      <formula1>1000</formula1>
    </dataValidation>
    <dataValidation type="textLength" operator="lessThan" allowBlank="1" showInputMessage="1" showErrorMessage="1" error="Inserire max 40 caratteri!" sqref="F24">
      <formula1>41</formula1>
    </dataValidation>
    <dataValidation type="date" allowBlank="1" showInputMessage="1" showErrorMessage="1" sqref="K34:M34 K39:M42">
      <formula1>1</formula1>
      <formula2>73051</formula2>
    </dataValidation>
    <dataValidation type="list" allowBlank="1" showInputMessage="1" showErrorMessage="1" sqref="F16:M16">
      <formula1>"PRIVATO,PUBBLICO"</formula1>
    </dataValidation>
  </dataValidations>
  <pageMargins left="0.31496062992125984" right="0.25" top="0.39370078740157483" bottom="0.39370078740157483" header="0.31496062992125984" footer="0.31496062992125984"/>
  <pageSetup paperSize="9" orientation="portrait"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32"/>
  <dimension ref="A1:XFD262"/>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6.69140625" style="26" customWidth="1"/>
    <col min="7" max="7" width="7.69140625" style="26" customWidth="1"/>
    <col min="8" max="8" width="10.53515625" style="26" customWidth="1"/>
    <col min="9" max="9" width="2.3046875" style="26" customWidth="1"/>
    <col min="10" max="16384" width="0" style="26" hidden="1"/>
  </cols>
  <sheetData>
    <row r="1" spans="1:15" ht="15.05" hidden="1" customHeight="1" x14ac:dyDescent="0.4">
      <c r="A1" s="529" t="s">
        <v>282</v>
      </c>
      <c r="B1" s="529"/>
      <c r="C1" s="529"/>
      <c r="D1" s="529"/>
      <c r="E1" s="529"/>
      <c r="F1" s="529"/>
      <c r="G1" s="529"/>
      <c r="H1" s="529"/>
    </row>
    <row r="2" spans="1:15" ht="20.100000000000001" customHeight="1" x14ac:dyDescent="0.4">
      <c r="A2" s="530" t="s">
        <v>307</v>
      </c>
      <c r="B2" s="530"/>
      <c r="C2" s="530"/>
      <c r="D2" s="531"/>
      <c r="E2" s="534" t="s">
        <v>103</v>
      </c>
      <c r="F2" s="535"/>
      <c r="G2" s="535"/>
      <c r="H2" s="538" t="s">
        <v>231</v>
      </c>
    </row>
    <row r="3" spans="1:15" ht="8.3000000000000007" customHeight="1" thickBot="1" x14ac:dyDescent="0.45">
      <c r="A3" s="532"/>
      <c r="B3" s="532"/>
      <c r="C3" s="532"/>
      <c r="D3" s="533"/>
      <c r="E3" s="536"/>
      <c r="F3" s="537"/>
      <c r="G3" s="537"/>
      <c r="H3" s="539"/>
    </row>
    <row r="4" spans="1:15" ht="16.45" customHeight="1" thickTop="1" thickBot="1" x14ac:dyDescent="0.45">
      <c r="A4" s="540" t="s">
        <v>229</v>
      </c>
      <c r="B4" s="540"/>
      <c r="C4" s="540"/>
      <c r="D4" s="540"/>
      <c r="E4" s="540"/>
      <c r="F4" s="540"/>
      <c r="G4" s="540"/>
      <c r="H4" s="540"/>
      <c r="N4" s="52"/>
      <c r="O4" s="52"/>
    </row>
    <row r="5" spans="1:15" ht="15.05" customHeight="1" thickTop="1" x14ac:dyDescent="0.4">
      <c r="A5" s="528" t="s">
        <v>1</v>
      </c>
      <c r="B5" s="528"/>
      <c r="C5" s="528"/>
      <c r="D5" s="528"/>
      <c r="E5" s="528"/>
      <c r="F5" s="528"/>
      <c r="G5" s="528"/>
      <c r="H5" s="528"/>
    </row>
    <row r="6" spans="1:15" ht="15.05" customHeight="1" x14ac:dyDescent="0.4">
      <c r="A6" s="516" t="s">
        <v>14</v>
      </c>
      <c r="B6" s="516"/>
      <c r="C6" s="517"/>
      <c r="D6" s="517"/>
      <c r="E6" s="517"/>
      <c r="F6" s="518" t="s">
        <v>29</v>
      </c>
      <c r="G6" s="518"/>
      <c r="H6" s="519"/>
    </row>
    <row r="7" spans="1:15" ht="15.05" customHeight="1" x14ac:dyDescent="0.4">
      <c r="A7" s="516" t="s">
        <v>15</v>
      </c>
      <c r="B7" s="516"/>
      <c r="C7" s="517"/>
      <c r="D7" s="517"/>
      <c r="E7" s="517"/>
      <c r="F7" s="520"/>
      <c r="G7" s="520"/>
      <c r="H7" s="521"/>
      <c r="N7" s="53"/>
    </row>
    <row r="8" spans="1:15" ht="15.05" customHeight="1" x14ac:dyDescent="0.4">
      <c r="A8" s="516" t="s">
        <v>8</v>
      </c>
      <c r="B8" s="516"/>
      <c r="C8" s="517"/>
      <c r="D8" s="517"/>
      <c r="E8" s="517"/>
      <c r="F8" s="522" t="str">
        <f>IF(F6&lt;&gt;"SI","",IF(F7="","",IF(F7&lt;MIN(N29:N37),O27,IF(F7&gt;MAX(N29:N37),O28,(F7-INDEX(N29:N37,MATCH(F7,N29:N37,1)+1))/(INDEX(N29:N37,MATCH(F7,N29:N37,1))-INDEX(N29:N37,MATCH(F7,N29:N37,1)+1))*INDEX(O29:O37,MATCH(F7,N29:N37,1))-(F7-INDEX(N29:N37,MATCH(F7,N29:N37,1)))/(INDEX(N29:N37,MATCH(F7,N29:N37,1))-INDEX(N29:N37,MATCH(F7,N29:N37,1)+1))*INDEX(O29:O37,MATCH(F7,N29:N37,1)+1)))))</f>
        <v/>
      </c>
      <c r="G8" s="522"/>
      <c r="H8" s="523"/>
      <c r="N8" s="53"/>
    </row>
    <row r="9" spans="1:15" s="54" customFormat="1" ht="62.3" hidden="1" customHeight="1" x14ac:dyDescent="0.4">
      <c r="A9" s="543"/>
      <c r="B9" s="543"/>
      <c r="C9" s="543"/>
      <c r="D9" s="543"/>
      <c r="E9" s="543"/>
      <c r="F9" s="543"/>
      <c r="G9" s="543"/>
      <c r="H9" s="543"/>
      <c r="N9" s="53"/>
      <c r="O9" s="26"/>
    </row>
    <row r="10" spans="1:15" s="54" customFormat="1" ht="5.0999999999999996" customHeight="1" x14ac:dyDescent="0.4">
      <c r="A10" s="180"/>
      <c r="B10" s="180"/>
      <c r="C10" s="180"/>
      <c r="D10" s="180"/>
      <c r="E10" s="180"/>
      <c r="F10" s="180"/>
      <c r="G10" s="180"/>
      <c r="H10" s="180"/>
      <c r="N10" s="53"/>
      <c r="O10" s="26"/>
    </row>
    <row r="11" spans="1:15" ht="14.15" customHeight="1" x14ac:dyDescent="0.4">
      <c r="A11" s="332" t="s">
        <v>105</v>
      </c>
      <c r="B11" s="55"/>
      <c r="C11" s="55"/>
      <c r="D11" s="332" t="s">
        <v>106</v>
      </c>
      <c r="E11" s="56"/>
      <c r="F11" s="56"/>
      <c r="G11" s="56"/>
      <c r="H11" s="56"/>
    </row>
    <row r="12" spans="1:15" ht="14.5" customHeight="1" x14ac:dyDescent="0.4">
      <c r="A12" s="57" t="s">
        <v>222</v>
      </c>
      <c r="B12" s="57"/>
      <c r="C12" s="57"/>
      <c r="D12" s="51" t="s">
        <v>83</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357</v>
      </c>
      <c r="B16" s="525"/>
      <c r="C16" s="525"/>
      <c r="D16" s="62" t="s">
        <v>113</v>
      </c>
      <c r="E16" s="62"/>
      <c r="F16" s="62"/>
      <c r="G16" s="63" t="s">
        <v>114</v>
      </c>
      <c r="H16" s="63"/>
    </row>
    <row r="17" spans="1:16384" ht="12.7" customHeight="1" x14ac:dyDescent="0.4">
      <c r="A17" s="525"/>
      <c r="B17" s="525"/>
      <c r="C17" s="525"/>
      <c r="D17" s="64">
        <f>'Pesatura criteri'!O33</f>
        <v>3.5820895522388062E-2</v>
      </c>
      <c r="E17" s="62"/>
      <c r="F17" s="62"/>
      <c r="G17" s="65">
        <f>'Pesatura criteri'!N33</f>
        <v>0.16</v>
      </c>
      <c r="H17" s="63"/>
    </row>
    <row r="18" spans="1:16384" ht="2.25" customHeight="1" x14ac:dyDescent="0.4">
      <c r="A18" s="66"/>
      <c r="B18" s="66"/>
      <c r="C18" s="67"/>
      <c r="D18" s="66"/>
      <c r="E18" s="66"/>
      <c r="F18" s="66"/>
      <c r="G18" s="66"/>
      <c r="H18" s="66"/>
    </row>
    <row r="19" spans="1:16384" ht="2.4500000000000002" customHeight="1" x14ac:dyDescent="0.4">
      <c r="A19" s="68"/>
      <c r="B19" s="68"/>
      <c r="C19" s="57"/>
      <c r="D19" s="61"/>
      <c r="E19" s="61"/>
      <c r="F19" s="61"/>
      <c r="G19" s="61"/>
      <c r="H19" s="61"/>
    </row>
    <row r="20" spans="1:16384" ht="14.15" customHeight="1" x14ac:dyDescent="0.4">
      <c r="A20" s="332" t="s">
        <v>108</v>
      </c>
      <c r="B20" s="55"/>
      <c r="C20" s="55"/>
      <c r="D20" s="334" t="s">
        <v>109</v>
      </c>
      <c r="E20" s="69"/>
      <c r="F20" s="69"/>
      <c r="G20" s="69"/>
      <c r="H20" s="69"/>
    </row>
    <row r="21" spans="1:16384" ht="24.75" customHeight="1" x14ac:dyDescent="0.4">
      <c r="A21" s="525" t="s">
        <v>358</v>
      </c>
      <c r="B21" s="525"/>
      <c r="C21" s="525"/>
      <c r="D21" s="70" t="s">
        <v>130</v>
      </c>
      <c r="E21" s="71"/>
      <c r="F21" s="71"/>
      <c r="G21" s="71"/>
      <c r="H21" s="71"/>
    </row>
    <row r="22" spans="1:16384" ht="2.25" customHeight="1" x14ac:dyDescent="0.4">
      <c r="A22" s="67"/>
      <c r="B22" s="67"/>
      <c r="C22" s="67"/>
      <c r="D22" s="72"/>
      <c r="E22" s="72"/>
      <c r="F22" s="72"/>
      <c r="G22" s="72"/>
      <c r="H22" s="72"/>
    </row>
    <row r="23" spans="1:16384" ht="2.4500000000000002" customHeight="1" x14ac:dyDescent="0.4">
      <c r="A23" s="73"/>
      <c r="B23" s="73"/>
      <c r="C23" s="73"/>
      <c r="D23" s="61"/>
      <c r="E23" s="61"/>
      <c r="F23" s="61"/>
      <c r="G23" s="61"/>
      <c r="H23" s="61"/>
    </row>
    <row r="24" spans="1:16384" ht="14.15" customHeight="1" x14ac:dyDescent="0.4">
      <c r="A24" s="332" t="s">
        <v>117</v>
      </c>
      <c r="B24" s="74"/>
      <c r="C24" s="55"/>
      <c r="D24" s="75"/>
      <c r="E24" s="75"/>
      <c r="F24" s="75"/>
      <c r="G24" s="75"/>
      <c r="H24" s="75"/>
    </row>
    <row r="25" spans="1:16384" s="79" customFormat="1" ht="3" customHeight="1" x14ac:dyDescent="0.4">
      <c r="A25" s="76"/>
      <c r="B25" s="76"/>
      <c r="C25" s="77"/>
      <c r="D25" s="78"/>
      <c r="E25" s="78"/>
      <c r="F25" s="78"/>
      <c r="G25" s="78"/>
      <c r="H25" s="78"/>
    </row>
    <row r="26" spans="1:16384" ht="14.5" customHeight="1" x14ac:dyDescent="0.4">
      <c r="A26" s="80"/>
      <c r="B26" s="526"/>
      <c r="C26" s="526"/>
      <c r="D26" s="526"/>
      <c r="E26" s="526"/>
      <c r="F26" s="526"/>
      <c r="G26" s="526" t="s">
        <v>110</v>
      </c>
      <c r="H26" s="526"/>
      <c r="N26" s="52" t="s">
        <v>9</v>
      </c>
      <c r="O26" s="52" t="s">
        <v>10</v>
      </c>
    </row>
    <row r="27" spans="1:16384" ht="15.05" customHeight="1" x14ac:dyDescent="0.4">
      <c r="A27" s="235" t="s">
        <v>22</v>
      </c>
      <c r="B27" s="81"/>
      <c r="C27" s="81"/>
      <c r="D27" s="81"/>
      <c r="E27" s="515" t="s">
        <v>359</v>
      </c>
      <c r="F27" s="515"/>
      <c r="G27" s="511">
        <v>-1</v>
      </c>
      <c r="H27" s="511"/>
      <c r="N27" s="26" t="s">
        <v>11</v>
      </c>
      <c r="O27" s="26">
        <v>-1</v>
      </c>
    </row>
    <row r="28" spans="1:16384" ht="15.05" customHeight="1" x14ac:dyDescent="0.4">
      <c r="A28" s="234" t="s">
        <v>23</v>
      </c>
      <c r="B28" s="82"/>
      <c r="C28" s="82"/>
      <c r="D28" s="82"/>
      <c r="E28" s="512">
        <v>30</v>
      </c>
      <c r="F28" s="512"/>
      <c r="G28" s="510">
        <v>0</v>
      </c>
      <c r="H28" s="510"/>
      <c r="N28" s="26" t="s">
        <v>12</v>
      </c>
      <c r="O28" s="26">
        <v>5</v>
      </c>
    </row>
    <row r="29" spans="1:16384" ht="15.05" customHeight="1" x14ac:dyDescent="0.4">
      <c r="A29" s="83" t="s">
        <v>13</v>
      </c>
      <c r="B29" s="84"/>
      <c r="C29" s="84"/>
      <c r="D29" s="84"/>
      <c r="E29" s="513">
        <v>48</v>
      </c>
      <c r="F29" s="513"/>
      <c r="G29" s="511">
        <v>3</v>
      </c>
      <c r="H29" s="511"/>
      <c r="N29" s="53">
        <v>30</v>
      </c>
      <c r="O29" s="26">
        <v>0</v>
      </c>
    </row>
    <row r="30" spans="1:16384" ht="15.05" customHeight="1" x14ac:dyDescent="0.4">
      <c r="A30" s="234" t="s">
        <v>24</v>
      </c>
      <c r="B30" s="85"/>
      <c r="C30" s="85"/>
      <c r="D30" s="85"/>
      <c r="E30" s="514">
        <v>60</v>
      </c>
      <c r="F30" s="514"/>
      <c r="G30" s="510">
        <v>5</v>
      </c>
      <c r="H30" s="510"/>
      <c r="N30" s="53">
        <v>48</v>
      </c>
      <c r="O30" s="26">
        <v>3</v>
      </c>
    </row>
    <row r="31" spans="1:16384" ht="19.55" customHeight="1" x14ac:dyDescent="0.4">
      <c r="A31" s="564" t="s">
        <v>115</v>
      </c>
      <c r="B31" s="564"/>
      <c r="C31" s="564"/>
      <c r="D31" s="564"/>
      <c r="E31" s="564"/>
      <c r="F31" s="564"/>
      <c r="G31" s="564"/>
      <c r="H31" s="564"/>
      <c r="I31" s="253"/>
      <c r="J31" s="253"/>
      <c r="K31" s="253"/>
      <c r="L31" s="253"/>
      <c r="M31" s="253"/>
      <c r="N31" s="53">
        <v>60</v>
      </c>
      <c r="O31" s="26">
        <v>5</v>
      </c>
      <c r="P31" s="253"/>
      <c r="Q31" s="567"/>
      <c r="R31" s="567"/>
      <c r="S31" s="567"/>
      <c r="T31" s="567"/>
      <c r="U31" s="567"/>
      <c r="V31" s="567"/>
      <c r="W31" s="567"/>
      <c r="X31" s="567"/>
      <c r="Y31" s="567"/>
      <c r="Z31" s="567"/>
      <c r="AA31" s="567"/>
      <c r="AB31" s="567"/>
      <c r="AC31" s="567"/>
      <c r="AD31" s="567"/>
      <c r="AE31" s="567"/>
      <c r="AF31" s="567"/>
      <c r="AG31" s="567"/>
      <c r="AH31" s="567"/>
      <c r="AI31" s="567"/>
      <c r="AJ31" s="567"/>
      <c r="AK31" s="567"/>
      <c r="AL31" s="567"/>
      <c r="AM31" s="567"/>
      <c r="AN31" s="567"/>
      <c r="AO31" s="567"/>
      <c r="AP31" s="567"/>
      <c r="AQ31" s="567"/>
      <c r="AR31" s="567"/>
      <c r="AS31" s="567"/>
      <c r="AT31" s="567"/>
      <c r="AU31" s="567"/>
      <c r="AV31" s="567"/>
      <c r="AW31" s="567"/>
      <c r="AX31" s="567"/>
      <c r="AY31" s="567"/>
      <c r="AZ31" s="567"/>
      <c r="BA31" s="567"/>
      <c r="BB31" s="567"/>
      <c r="BC31" s="567"/>
      <c r="BD31" s="567"/>
      <c r="BE31" s="567"/>
      <c r="BF31" s="567"/>
      <c r="BG31" s="567"/>
      <c r="BH31" s="567"/>
      <c r="BI31" s="567"/>
      <c r="BJ31" s="567"/>
      <c r="BK31" s="567"/>
      <c r="BL31" s="567"/>
      <c r="BM31" s="567"/>
      <c r="BN31" s="567"/>
      <c r="BO31" s="567"/>
      <c r="BP31" s="567"/>
      <c r="BQ31" s="567"/>
      <c r="BR31" s="567"/>
      <c r="BS31" s="567"/>
      <c r="BT31" s="567"/>
      <c r="BU31" s="567"/>
      <c r="BV31" s="567"/>
      <c r="BW31" s="567"/>
      <c r="BX31" s="567"/>
      <c r="BY31" s="567"/>
      <c r="BZ31" s="567"/>
      <c r="CA31" s="567"/>
      <c r="CB31" s="567"/>
      <c r="CC31" s="567"/>
      <c r="CD31" s="567"/>
      <c r="CE31" s="567"/>
      <c r="CF31" s="567"/>
      <c r="CG31" s="567"/>
      <c r="CH31" s="567"/>
      <c r="CI31" s="567"/>
      <c r="CJ31" s="567"/>
      <c r="CK31" s="567"/>
      <c r="CL31" s="567"/>
      <c r="CM31" s="567"/>
      <c r="CN31" s="567"/>
      <c r="CO31" s="567"/>
      <c r="CP31" s="567"/>
      <c r="CQ31" s="567"/>
      <c r="CR31" s="567"/>
      <c r="CS31" s="567"/>
      <c r="CT31" s="567"/>
      <c r="CU31" s="567"/>
      <c r="CV31" s="567"/>
      <c r="CW31" s="567"/>
      <c r="CX31" s="567"/>
      <c r="CY31" s="567"/>
      <c r="CZ31" s="567"/>
      <c r="DA31" s="567"/>
      <c r="DB31" s="567"/>
      <c r="DC31" s="567"/>
      <c r="DD31" s="567"/>
      <c r="DE31" s="567"/>
      <c r="DF31" s="567"/>
      <c r="DG31" s="567"/>
      <c r="DH31" s="567"/>
      <c r="DI31" s="567"/>
      <c r="DJ31" s="567"/>
      <c r="DK31" s="567"/>
      <c r="DL31" s="567"/>
      <c r="DM31" s="567"/>
      <c r="DN31" s="567"/>
      <c r="DO31" s="567"/>
      <c r="DP31" s="567"/>
      <c r="DQ31" s="567"/>
      <c r="DR31" s="567"/>
      <c r="DS31" s="567"/>
      <c r="DT31" s="567"/>
      <c r="DU31" s="567"/>
      <c r="DV31" s="567"/>
      <c r="DW31" s="567"/>
      <c r="DX31" s="567"/>
      <c r="DY31" s="567"/>
      <c r="DZ31" s="567"/>
      <c r="EA31" s="567"/>
      <c r="EB31" s="567"/>
      <c r="EC31" s="567"/>
      <c r="ED31" s="567"/>
      <c r="EE31" s="567"/>
      <c r="EF31" s="567"/>
      <c r="EG31" s="567"/>
      <c r="EH31" s="567"/>
      <c r="EI31" s="567"/>
      <c r="EJ31" s="567"/>
      <c r="EK31" s="567"/>
      <c r="EL31" s="567"/>
      <c r="EM31" s="567"/>
      <c r="EN31" s="567"/>
      <c r="EO31" s="567"/>
      <c r="EP31" s="567"/>
      <c r="EQ31" s="567"/>
      <c r="ER31" s="567"/>
      <c r="ES31" s="567"/>
      <c r="ET31" s="567"/>
      <c r="EU31" s="567"/>
      <c r="EV31" s="567"/>
      <c r="EW31" s="567"/>
      <c r="EX31" s="567"/>
      <c r="EY31" s="567"/>
      <c r="EZ31" s="567"/>
      <c r="FA31" s="567"/>
      <c r="FB31" s="567"/>
      <c r="FC31" s="567"/>
      <c r="FD31" s="567"/>
      <c r="FE31" s="567"/>
      <c r="FF31" s="567"/>
      <c r="FG31" s="567"/>
      <c r="FH31" s="567"/>
      <c r="FI31" s="567"/>
      <c r="FJ31" s="567"/>
      <c r="FK31" s="567"/>
      <c r="FL31" s="567"/>
      <c r="FM31" s="567"/>
      <c r="FN31" s="567"/>
      <c r="FO31" s="567"/>
      <c r="FP31" s="567"/>
      <c r="FQ31" s="567"/>
      <c r="FR31" s="567"/>
      <c r="FS31" s="567"/>
      <c r="FT31" s="567"/>
      <c r="FU31" s="567"/>
      <c r="FV31" s="567"/>
      <c r="FW31" s="567"/>
      <c r="FX31" s="567"/>
      <c r="FY31" s="567"/>
      <c r="FZ31" s="567"/>
      <c r="GA31" s="567"/>
      <c r="GB31" s="567"/>
      <c r="GC31" s="567"/>
      <c r="GD31" s="567"/>
      <c r="GE31" s="567"/>
      <c r="GF31" s="567"/>
      <c r="GG31" s="567"/>
      <c r="GH31" s="567"/>
      <c r="GI31" s="567"/>
      <c r="GJ31" s="567"/>
      <c r="GK31" s="567"/>
      <c r="GL31" s="567"/>
      <c r="GM31" s="567"/>
      <c r="GN31" s="567"/>
      <c r="GO31" s="567"/>
      <c r="GP31" s="567"/>
      <c r="GQ31" s="567"/>
      <c r="GR31" s="567"/>
      <c r="GS31" s="567"/>
      <c r="GT31" s="567"/>
      <c r="GU31" s="567"/>
      <c r="GV31" s="567"/>
      <c r="GW31" s="567"/>
      <c r="GX31" s="567"/>
      <c r="GY31" s="567"/>
      <c r="GZ31" s="567"/>
      <c r="HA31" s="567"/>
      <c r="HB31" s="567"/>
      <c r="HC31" s="567"/>
      <c r="HD31" s="567"/>
      <c r="HE31" s="567"/>
      <c r="HF31" s="567"/>
      <c r="HG31" s="567"/>
      <c r="HH31" s="567"/>
      <c r="HI31" s="567"/>
      <c r="HJ31" s="567"/>
      <c r="HK31" s="567"/>
      <c r="HL31" s="567"/>
      <c r="HM31" s="567"/>
      <c r="HN31" s="567"/>
      <c r="HO31" s="567"/>
      <c r="HP31" s="567"/>
      <c r="HQ31" s="567"/>
      <c r="HR31" s="567"/>
      <c r="HS31" s="567"/>
      <c r="HT31" s="567"/>
      <c r="HU31" s="567"/>
      <c r="HV31" s="567"/>
      <c r="HW31" s="567"/>
      <c r="HX31" s="567"/>
      <c r="HY31" s="567"/>
      <c r="HZ31" s="567"/>
      <c r="IA31" s="567"/>
      <c r="IB31" s="567"/>
      <c r="IC31" s="567"/>
      <c r="ID31" s="567"/>
      <c r="IE31" s="567"/>
      <c r="IF31" s="567"/>
      <c r="IG31" s="567"/>
      <c r="IH31" s="567"/>
      <c r="II31" s="567"/>
      <c r="IJ31" s="567"/>
      <c r="IK31" s="567"/>
      <c r="IL31" s="567"/>
      <c r="IM31" s="567"/>
      <c r="IN31" s="567"/>
      <c r="IO31" s="567"/>
      <c r="IP31" s="567"/>
      <c r="IQ31" s="567"/>
      <c r="IR31" s="567"/>
      <c r="IS31" s="567"/>
      <c r="IT31" s="567"/>
      <c r="IU31" s="567"/>
      <c r="IV31" s="567"/>
      <c r="IW31" s="567"/>
      <c r="IX31" s="567"/>
      <c r="IY31" s="567"/>
      <c r="IZ31" s="567"/>
      <c r="JA31" s="567"/>
      <c r="JB31" s="567"/>
      <c r="JC31" s="567"/>
      <c r="JD31" s="567"/>
      <c r="JE31" s="567"/>
      <c r="JF31" s="567"/>
      <c r="JG31" s="567"/>
      <c r="JH31" s="567"/>
      <c r="JI31" s="567"/>
      <c r="JJ31" s="567"/>
      <c r="JK31" s="567"/>
      <c r="JL31" s="567"/>
      <c r="JM31" s="567"/>
      <c r="JN31" s="567"/>
      <c r="JO31" s="567"/>
      <c r="JP31" s="567"/>
      <c r="JQ31" s="567"/>
      <c r="JR31" s="567"/>
      <c r="JS31" s="567"/>
      <c r="JT31" s="567"/>
      <c r="JU31" s="567"/>
      <c r="JV31" s="567"/>
      <c r="JW31" s="567"/>
      <c r="JX31" s="567"/>
      <c r="JY31" s="567"/>
      <c r="JZ31" s="567"/>
      <c r="KA31" s="567"/>
      <c r="KB31" s="567"/>
      <c r="KC31" s="567"/>
      <c r="KD31" s="567"/>
      <c r="KE31" s="567"/>
      <c r="KF31" s="567"/>
      <c r="KG31" s="567"/>
      <c r="KH31" s="567"/>
      <c r="KI31" s="567"/>
      <c r="KJ31" s="567"/>
      <c r="KK31" s="567"/>
      <c r="KL31" s="567"/>
      <c r="KM31" s="567"/>
      <c r="KN31" s="567"/>
      <c r="KO31" s="567"/>
      <c r="KP31" s="567"/>
      <c r="KQ31" s="567"/>
      <c r="KR31" s="567"/>
      <c r="KS31" s="567"/>
      <c r="KT31" s="567"/>
      <c r="KU31" s="567"/>
      <c r="KV31" s="567"/>
      <c r="KW31" s="567"/>
      <c r="KX31" s="567"/>
      <c r="KY31" s="567"/>
      <c r="KZ31" s="567"/>
      <c r="LA31" s="567"/>
      <c r="LB31" s="567"/>
      <c r="LC31" s="567"/>
      <c r="LD31" s="567"/>
      <c r="LE31" s="567"/>
      <c r="LF31" s="567"/>
      <c r="LG31" s="567"/>
      <c r="LH31" s="567"/>
      <c r="LI31" s="567"/>
      <c r="LJ31" s="567"/>
      <c r="LK31" s="567"/>
      <c r="LL31" s="567"/>
      <c r="LM31" s="567"/>
      <c r="LN31" s="567"/>
      <c r="LO31" s="567"/>
      <c r="LP31" s="567"/>
      <c r="LQ31" s="567"/>
      <c r="LR31" s="567"/>
      <c r="LS31" s="567"/>
      <c r="LT31" s="567"/>
      <c r="LU31" s="567"/>
      <c r="LV31" s="567"/>
      <c r="LW31" s="567"/>
      <c r="LX31" s="567"/>
      <c r="LY31" s="567"/>
      <c r="LZ31" s="567"/>
      <c r="MA31" s="567"/>
      <c r="MB31" s="567"/>
      <c r="MC31" s="567"/>
      <c r="MD31" s="567"/>
      <c r="ME31" s="567"/>
      <c r="MF31" s="567"/>
      <c r="MG31" s="567"/>
      <c r="MH31" s="567"/>
      <c r="MI31" s="567"/>
      <c r="MJ31" s="567"/>
      <c r="MK31" s="567"/>
      <c r="ML31" s="567"/>
      <c r="MM31" s="567"/>
      <c r="MN31" s="567"/>
      <c r="MO31" s="567"/>
      <c r="MP31" s="567"/>
      <c r="MQ31" s="567"/>
      <c r="MR31" s="567"/>
      <c r="MS31" s="567"/>
      <c r="MT31" s="567"/>
      <c r="MU31" s="567"/>
      <c r="MV31" s="567"/>
      <c r="MW31" s="567"/>
      <c r="MX31" s="567"/>
      <c r="MY31" s="567"/>
      <c r="MZ31" s="567"/>
      <c r="NA31" s="567"/>
      <c r="NB31" s="567"/>
      <c r="NC31" s="567"/>
      <c r="ND31" s="567"/>
      <c r="NE31" s="567"/>
      <c r="NF31" s="567"/>
      <c r="NG31" s="567"/>
      <c r="NH31" s="567"/>
      <c r="NI31" s="567"/>
      <c r="NJ31" s="567"/>
      <c r="NK31" s="567"/>
      <c r="NL31" s="567"/>
      <c r="NM31" s="567"/>
      <c r="NN31" s="567"/>
      <c r="NO31" s="567"/>
      <c r="NP31" s="567"/>
      <c r="NQ31" s="567"/>
      <c r="NR31" s="567"/>
      <c r="NS31" s="567"/>
      <c r="NT31" s="567"/>
      <c r="NU31" s="567"/>
      <c r="NV31" s="567"/>
      <c r="NW31" s="567"/>
      <c r="NX31" s="567"/>
      <c r="NY31" s="567"/>
      <c r="NZ31" s="567"/>
      <c r="OA31" s="567"/>
      <c r="OB31" s="567"/>
      <c r="OC31" s="567"/>
      <c r="OD31" s="567"/>
      <c r="OE31" s="567"/>
      <c r="OF31" s="567"/>
      <c r="OG31" s="567"/>
      <c r="OH31" s="567"/>
      <c r="OI31" s="567"/>
      <c r="OJ31" s="567"/>
      <c r="OK31" s="567"/>
      <c r="OL31" s="567"/>
      <c r="OM31" s="567"/>
      <c r="ON31" s="567"/>
      <c r="OO31" s="567"/>
      <c r="OP31" s="567"/>
      <c r="OQ31" s="567"/>
      <c r="OR31" s="567"/>
      <c r="OS31" s="567"/>
      <c r="OT31" s="567"/>
      <c r="OU31" s="567"/>
      <c r="OV31" s="567"/>
      <c r="OW31" s="567"/>
      <c r="OX31" s="567"/>
      <c r="OY31" s="567"/>
      <c r="OZ31" s="567"/>
      <c r="PA31" s="567"/>
      <c r="PB31" s="567"/>
      <c r="PC31" s="567"/>
      <c r="PD31" s="567"/>
      <c r="PE31" s="567"/>
      <c r="PF31" s="567"/>
      <c r="PG31" s="567"/>
      <c r="PH31" s="567"/>
      <c r="PI31" s="567"/>
      <c r="PJ31" s="567"/>
      <c r="PK31" s="567"/>
      <c r="PL31" s="567"/>
      <c r="PM31" s="567"/>
      <c r="PN31" s="567"/>
      <c r="PO31" s="567"/>
      <c r="PP31" s="567"/>
      <c r="PQ31" s="567"/>
      <c r="PR31" s="567"/>
      <c r="PS31" s="567"/>
      <c r="PT31" s="567"/>
      <c r="PU31" s="567"/>
      <c r="PV31" s="567"/>
      <c r="PW31" s="567"/>
      <c r="PX31" s="567"/>
      <c r="PY31" s="567"/>
      <c r="PZ31" s="567"/>
      <c r="QA31" s="567"/>
      <c r="QB31" s="567"/>
      <c r="QC31" s="567"/>
      <c r="QD31" s="567"/>
      <c r="QE31" s="567"/>
      <c r="QF31" s="567"/>
      <c r="QG31" s="567"/>
      <c r="QH31" s="567"/>
      <c r="QI31" s="567"/>
      <c r="QJ31" s="567"/>
      <c r="QK31" s="567"/>
      <c r="QL31" s="567"/>
      <c r="QM31" s="567"/>
      <c r="QN31" s="567"/>
      <c r="QO31" s="567"/>
      <c r="QP31" s="567"/>
      <c r="QQ31" s="567"/>
      <c r="QR31" s="567"/>
      <c r="QS31" s="567"/>
      <c r="QT31" s="567"/>
      <c r="QU31" s="567"/>
      <c r="QV31" s="567"/>
      <c r="QW31" s="567"/>
      <c r="QX31" s="567"/>
      <c r="QY31" s="567"/>
      <c r="QZ31" s="567"/>
      <c r="RA31" s="567"/>
      <c r="RB31" s="567"/>
      <c r="RC31" s="567"/>
      <c r="RD31" s="567"/>
      <c r="RE31" s="567"/>
      <c r="RF31" s="567"/>
      <c r="RG31" s="567"/>
      <c r="RH31" s="567"/>
      <c r="RI31" s="567"/>
      <c r="RJ31" s="567"/>
      <c r="RK31" s="567"/>
      <c r="RL31" s="567"/>
      <c r="RM31" s="567"/>
      <c r="RN31" s="567"/>
      <c r="RO31" s="567"/>
      <c r="RP31" s="567"/>
      <c r="RQ31" s="567"/>
      <c r="RR31" s="567"/>
      <c r="RS31" s="567"/>
      <c r="RT31" s="567"/>
      <c r="RU31" s="567"/>
      <c r="RV31" s="567"/>
      <c r="RW31" s="567"/>
      <c r="RX31" s="567"/>
      <c r="RY31" s="567"/>
      <c r="RZ31" s="567"/>
      <c r="SA31" s="567"/>
      <c r="SB31" s="567"/>
      <c r="SC31" s="567"/>
      <c r="SD31" s="567"/>
      <c r="SE31" s="567"/>
      <c r="SF31" s="567"/>
      <c r="SG31" s="567"/>
      <c r="SH31" s="567"/>
      <c r="SI31" s="567"/>
      <c r="SJ31" s="567"/>
      <c r="SK31" s="567"/>
      <c r="SL31" s="567"/>
      <c r="SM31" s="567"/>
      <c r="SN31" s="567"/>
      <c r="SO31" s="567"/>
      <c r="SP31" s="567"/>
      <c r="SQ31" s="567"/>
      <c r="SR31" s="567"/>
      <c r="SS31" s="567"/>
      <c r="ST31" s="567"/>
      <c r="SU31" s="567"/>
      <c r="SV31" s="567"/>
      <c r="SW31" s="567"/>
      <c r="SX31" s="567"/>
      <c r="SY31" s="567"/>
      <c r="SZ31" s="567"/>
      <c r="TA31" s="567"/>
      <c r="TB31" s="567"/>
      <c r="TC31" s="567"/>
      <c r="TD31" s="567"/>
      <c r="TE31" s="567"/>
      <c r="TF31" s="567"/>
      <c r="TG31" s="567"/>
      <c r="TH31" s="567"/>
      <c r="TI31" s="567"/>
      <c r="TJ31" s="567"/>
      <c r="TK31" s="567"/>
      <c r="TL31" s="567"/>
      <c r="TM31" s="567"/>
      <c r="TN31" s="567"/>
      <c r="TO31" s="567"/>
      <c r="TP31" s="567"/>
      <c r="TQ31" s="567"/>
      <c r="TR31" s="567"/>
      <c r="TS31" s="567"/>
      <c r="TT31" s="567"/>
      <c r="TU31" s="567"/>
      <c r="TV31" s="567"/>
      <c r="TW31" s="567"/>
      <c r="TX31" s="567"/>
      <c r="TY31" s="567"/>
      <c r="TZ31" s="567"/>
      <c r="UA31" s="567"/>
      <c r="UB31" s="567"/>
      <c r="UC31" s="567"/>
      <c r="UD31" s="567"/>
      <c r="UE31" s="567"/>
      <c r="UF31" s="567"/>
      <c r="UG31" s="567"/>
      <c r="UH31" s="567"/>
      <c r="UI31" s="567"/>
      <c r="UJ31" s="567"/>
      <c r="UK31" s="567"/>
      <c r="UL31" s="567"/>
      <c r="UM31" s="567"/>
      <c r="UN31" s="567"/>
      <c r="UO31" s="567"/>
      <c r="UP31" s="567"/>
      <c r="UQ31" s="567"/>
      <c r="UR31" s="567"/>
      <c r="US31" s="567"/>
      <c r="UT31" s="567"/>
      <c r="UU31" s="567"/>
      <c r="UV31" s="567"/>
      <c r="UW31" s="567"/>
      <c r="UX31" s="567"/>
      <c r="UY31" s="567"/>
      <c r="UZ31" s="567"/>
      <c r="VA31" s="567"/>
      <c r="VB31" s="567"/>
      <c r="VC31" s="567"/>
      <c r="VD31" s="567"/>
      <c r="VE31" s="567"/>
      <c r="VF31" s="567"/>
      <c r="VG31" s="567"/>
      <c r="VH31" s="567"/>
      <c r="VI31" s="567"/>
      <c r="VJ31" s="567"/>
      <c r="VK31" s="567"/>
      <c r="VL31" s="567"/>
      <c r="VM31" s="567"/>
      <c r="VN31" s="567"/>
      <c r="VO31" s="567"/>
      <c r="VP31" s="567"/>
      <c r="VQ31" s="567"/>
      <c r="VR31" s="567"/>
      <c r="VS31" s="567"/>
      <c r="VT31" s="567"/>
      <c r="VU31" s="567"/>
      <c r="VV31" s="567"/>
      <c r="VW31" s="567"/>
      <c r="VX31" s="567"/>
      <c r="VY31" s="567"/>
      <c r="VZ31" s="567"/>
      <c r="WA31" s="567"/>
      <c r="WB31" s="567"/>
      <c r="WC31" s="567"/>
      <c r="WD31" s="567"/>
      <c r="WE31" s="567"/>
      <c r="WF31" s="567"/>
      <c r="WG31" s="567"/>
      <c r="WH31" s="567"/>
      <c r="WI31" s="567"/>
      <c r="WJ31" s="567"/>
      <c r="WK31" s="567"/>
      <c r="WL31" s="567"/>
      <c r="WM31" s="567"/>
      <c r="WN31" s="567"/>
      <c r="WO31" s="567"/>
      <c r="WP31" s="567"/>
      <c r="WQ31" s="567"/>
      <c r="WR31" s="567"/>
      <c r="WS31" s="567"/>
      <c r="WT31" s="567"/>
      <c r="WU31" s="567"/>
      <c r="WV31" s="567"/>
      <c r="WW31" s="567"/>
      <c r="WX31" s="567"/>
      <c r="WY31" s="567"/>
      <c r="WZ31" s="567"/>
      <c r="XA31" s="567"/>
      <c r="XB31" s="567"/>
      <c r="XC31" s="567"/>
      <c r="XD31" s="567"/>
      <c r="XE31" s="567"/>
      <c r="XF31" s="567"/>
      <c r="XG31" s="567"/>
      <c r="XH31" s="567"/>
      <c r="XI31" s="567"/>
      <c r="XJ31" s="567"/>
      <c r="XK31" s="567"/>
      <c r="XL31" s="567"/>
      <c r="XM31" s="567"/>
      <c r="XN31" s="567"/>
      <c r="XO31" s="567"/>
      <c r="XP31" s="567"/>
      <c r="XQ31" s="567"/>
      <c r="XR31" s="567"/>
      <c r="XS31" s="567"/>
      <c r="XT31" s="567"/>
      <c r="XU31" s="567"/>
      <c r="XV31" s="567"/>
      <c r="XW31" s="567"/>
      <c r="XX31" s="567"/>
      <c r="XY31" s="567"/>
      <c r="XZ31" s="567"/>
      <c r="YA31" s="567"/>
      <c r="YB31" s="567"/>
      <c r="YC31" s="567"/>
      <c r="YD31" s="567"/>
      <c r="YE31" s="567"/>
      <c r="YF31" s="567"/>
      <c r="YG31" s="567"/>
      <c r="YH31" s="567"/>
      <c r="YI31" s="567"/>
      <c r="YJ31" s="567"/>
      <c r="YK31" s="567"/>
      <c r="YL31" s="567"/>
      <c r="YM31" s="567"/>
      <c r="YN31" s="567"/>
      <c r="YO31" s="567"/>
      <c r="YP31" s="567"/>
      <c r="YQ31" s="567"/>
      <c r="YR31" s="567"/>
      <c r="YS31" s="567"/>
      <c r="YT31" s="567"/>
      <c r="YU31" s="567"/>
      <c r="YV31" s="567"/>
      <c r="YW31" s="567"/>
      <c r="YX31" s="567"/>
      <c r="YY31" s="567"/>
      <c r="YZ31" s="567"/>
      <c r="ZA31" s="567"/>
      <c r="ZB31" s="567"/>
      <c r="ZC31" s="567"/>
      <c r="ZD31" s="567"/>
      <c r="ZE31" s="567"/>
      <c r="ZF31" s="567"/>
      <c r="ZG31" s="567"/>
      <c r="ZH31" s="567"/>
      <c r="ZI31" s="567"/>
      <c r="ZJ31" s="567"/>
      <c r="ZK31" s="567"/>
      <c r="ZL31" s="567"/>
      <c r="ZM31" s="567"/>
      <c r="ZN31" s="567"/>
      <c r="ZO31" s="567"/>
      <c r="ZP31" s="567"/>
      <c r="ZQ31" s="567"/>
      <c r="ZR31" s="567"/>
      <c r="ZS31" s="567"/>
      <c r="ZT31" s="567"/>
      <c r="ZU31" s="567"/>
      <c r="ZV31" s="567"/>
      <c r="ZW31" s="567"/>
      <c r="ZX31" s="567"/>
      <c r="ZY31" s="567"/>
      <c r="ZZ31" s="567"/>
      <c r="AAA31" s="567"/>
      <c r="AAB31" s="567"/>
      <c r="AAC31" s="567"/>
      <c r="AAD31" s="567"/>
      <c r="AAE31" s="567"/>
      <c r="AAF31" s="567"/>
      <c r="AAG31" s="567"/>
      <c r="AAH31" s="567"/>
      <c r="AAI31" s="567"/>
      <c r="AAJ31" s="567"/>
      <c r="AAK31" s="567"/>
      <c r="AAL31" s="567"/>
      <c r="AAM31" s="567"/>
      <c r="AAN31" s="567"/>
      <c r="AAO31" s="567"/>
      <c r="AAP31" s="567"/>
      <c r="AAQ31" s="567"/>
      <c r="AAR31" s="567"/>
      <c r="AAS31" s="567"/>
      <c r="AAT31" s="567"/>
      <c r="AAU31" s="567"/>
      <c r="AAV31" s="567"/>
      <c r="AAW31" s="567"/>
      <c r="AAX31" s="567"/>
      <c r="AAY31" s="567"/>
      <c r="AAZ31" s="567"/>
      <c r="ABA31" s="567"/>
      <c r="ABB31" s="567"/>
      <c r="ABC31" s="567"/>
      <c r="ABD31" s="567"/>
      <c r="ABE31" s="567"/>
      <c r="ABF31" s="567"/>
      <c r="ABG31" s="567"/>
      <c r="ABH31" s="567"/>
      <c r="ABI31" s="567"/>
      <c r="ABJ31" s="567"/>
      <c r="ABK31" s="567"/>
      <c r="ABL31" s="567"/>
      <c r="ABM31" s="567"/>
      <c r="ABN31" s="567"/>
      <c r="ABO31" s="567"/>
      <c r="ABP31" s="567"/>
      <c r="ABQ31" s="567"/>
      <c r="ABR31" s="567"/>
      <c r="ABS31" s="567"/>
      <c r="ABT31" s="567"/>
      <c r="ABU31" s="567"/>
      <c r="ABV31" s="567"/>
      <c r="ABW31" s="567"/>
      <c r="ABX31" s="567"/>
      <c r="ABY31" s="567"/>
      <c r="ABZ31" s="567"/>
      <c r="ACA31" s="567"/>
      <c r="ACB31" s="567"/>
      <c r="ACC31" s="567"/>
      <c r="ACD31" s="567"/>
      <c r="ACE31" s="567"/>
      <c r="ACF31" s="567"/>
      <c r="ACG31" s="567"/>
      <c r="ACH31" s="567"/>
      <c r="ACI31" s="567"/>
      <c r="ACJ31" s="567"/>
      <c r="ACK31" s="567"/>
      <c r="ACL31" s="567"/>
      <c r="ACM31" s="567"/>
      <c r="ACN31" s="567"/>
      <c r="ACO31" s="567"/>
      <c r="ACP31" s="567"/>
      <c r="ACQ31" s="567"/>
      <c r="ACR31" s="567"/>
      <c r="ACS31" s="567"/>
      <c r="ACT31" s="567"/>
      <c r="ACU31" s="567"/>
      <c r="ACV31" s="567"/>
      <c r="ACW31" s="567"/>
      <c r="ACX31" s="567"/>
      <c r="ACY31" s="567"/>
      <c r="ACZ31" s="567"/>
      <c r="ADA31" s="567"/>
      <c r="ADB31" s="567"/>
      <c r="ADC31" s="567"/>
      <c r="ADD31" s="567"/>
      <c r="ADE31" s="567"/>
      <c r="ADF31" s="567"/>
      <c r="ADG31" s="567"/>
      <c r="ADH31" s="567"/>
      <c r="ADI31" s="567"/>
      <c r="ADJ31" s="567"/>
      <c r="ADK31" s="567"/>
      <c r="ADL31" s="567"/>
      <c r="ADM31" s="567"/>
      <c r="ADN31" s="567"/>
      <c r="ADO31" s="567"/>
      <c r="ADP31" s="567"/>
      <c r="ADQ31" s="567"/>
      <c r="ADR31" s="567"/>
      <c r="ADS31" s="567"/>
      <c r="ADT31" s="567"/>
      <c r="ADU31" s="567"/>
      <c r="ADV31" s="567"/>
      <c r="ADW31" s="567"/>
      <c r="ADX31" s="567"/>
      <c r="ADY31" s="567"/>
      <c r="ADZ31" s="567"/>
      <c r="AEA31" s="567"/>
      <c r="AEB31" s="567"/>
      <c r="AEC31" s="567"/>
      <c r="AED31" s="567"/>
      <c r="AEE31" s="567"/>
      <c r="AEF31" s="567"/>
      <c r="AEG31" s="567"/>
      <c r="AEH31" s="567"/>
      <c r="AEI31" s="567"/>
      <c r="AEJ31" s="567"/>
      <c r="AEK31" s="567"/>
      <c r="AEL31" s="567"/>
      <c r="AEM31" s="567"/>
      <c r="AEN31" s="567"/>
      <c r="AEO31" s="567"/>
      <c r="AEP31" s="567"/>
      <c r="AEQ31" s="567"/>
      <c r="AER31" s="567"/>
      <c r="AES31" s="567"/>
      <c r="AET31" s="567"/>
      <c r="AEU31" s="567"/>
      <c r="AEV31" s="567"/>
      <c r="AEW31" s="567"/>
      <c r="AEX31" s="567"/>
      <c r="AEY31" s="567"/>
      <c r="AEZ31" s="567"/>
      <c r="AFA31" s="567"/>
      <c r="AFB31" s="567"/>
      <c r="AFC31" s="567"/>
      <c r="AFD31" s="567"/>
      <c r="AFE31" s="567"/>
      <c r="AFF31" s="567"/>
      <c r="AFG31" s="567"/>
      <c r="AFH31" s="567"/>
      <c r="AFI31" s="567"/>
      <c r="AFJ31" s="567"/>
      <c r="AFK31" s="567"/>
      <c r="AFL31" s="567"/>
      <c r="AFM31" s="567"/>
      <c r="AFN31" s="567"/>
      <c r="AFO31" s="567"/>
      <c r="AFP31" s="567"/>
      <c r="AFQ31" s="567"/>
      <c r="AFR31" s="567"/>
      <c r="AFS31" s="567"/>
      <c r="AFT31" s="567"/>
      <c r="AFU31" s="567"/>
      <c r="AFV31" s="567"/>
      <c r="AFW31" s="567"/>
      <c r="AFX31" s="567"/>
      <c r="AFY31" s="567"/>
      <c r="AFZ31" s="567"/>
      <c r="AGA31" s="567"/>
      <c r="AGB31" s="567"/>
      <c r="AGC31" s="567"/>
      <c r="AGD31" s="567"/>
      <c r="AGE31" s="567"/>
      <c r="AGF31" s="567"/>
      <c r="AGG31" s="567"/>
      <c r="AGH31" s="567"/>
      <c r="AGI31" s="567"/>
      <c r="AGJ31" s="567"/>
      <c r="AGK31" s="567"/>
      <c r="AGL31" s="567"/>
      <c r="AGM31" s="567"/>
      <c r="AGN31" s="567"/>
      <c r="AGO31" s="567"/>
      <c r="AGP31" s="567"/>
      <c r="AGQ31" s="567"/>
      <c r="AGR31" s="567"/>
      <c r="AGS31" s="567"/>
      <c r="AGT31" s="567"/>
      <c r="AGU31" s="567"/>
      <c r="AGV31" s="567"/>
      <c r="AGW31" s="567"/>
      <c r="AGX31" s="567"/>
      <c r="AGY31" s="567"/>
      <c r="AGZ31" s="567"/>
      <c r="AHA31" s="567"/>
      <c r="AHB31" s="567"/>
      <c r="AHC31" s="567"/>
      <c r="AHD31" s="567"/>
      <c r="AHE31" s="567"/>
      <c r="AHF31" s="567"/>
      <c r="AHG31" s="567"/>
      <c r="AHH31" s="567"/>
      <c r="AHI31" s="567"/>
      <c r="AHJ31" s="567"/>
      <c r="AHK31" s="567"/>
      <c r="AHL31" s="567"/>
      <c r="AHM31" s="567"/>
      <c r="AHN31" s="567"/>
      <c r="AHO31" s="567"/>
      <c r="AHP31" s="567"/>
      <c r="AHQ31" s="567"/>
      <c r="AHR31" s="567"/>
      <c r="AHS31" s="567"/>
      <c r="AHT31" s="567"/>
      <c r="AHU31" s="567"/>
      <c r="AHV31" s="567"/>
      <c r="AHW31" s="567"/>
      <c r="AHX31" s="567"/>
      <c r="AHY31" s="567"/>
      <c r="AHZ31" s="567"/>
      <c r="AIA31" s="567"/>
      <c r="AIB31" s="567"/>
      <c r="AIC31" s="567"/>
      <c r="AID31" s="567"/>
      <c r="AIE31" s="567"/>
      <c r="AIF31" s="567"/>
      <c r="AIG31" s="567"/>
      <c r="AIH31" s="567"/>
      <c r="AII31" s="567"/>
      <c r="AIJ31" s="567"/>
      <c r="AIK31" s="567"/>
      <c r="AIL31" s="567"/>
      <c r="AIM31" s="567"/>
      <c r="AIN31" s="567"/>
      <c r="AIO31" s="567"/>
      <c r="AIP31" s="567"/>
      <c r="AIQ31" s="567"/>
      <c r="AIR31" s="567"/>
      <c r="AIS31" s="567"/>
      <c r="AIT31" s="567"/>
      <c r="AIU31" s="567"/>
      <c r="AIV31" s="567"/>
      <c r="AIW31" s="567"/>
      <c r="AIX31" s="567"/>
      <c r="AIY31" s="567"/>
      <c r="AIZ31" s="567"/>
      <c r="AJA31" s="567"/>
      <c r="AJB31" s="567"/>
      <c r="AJC31" s="567"/>
      <c r="AJD31" s="567"/>
      <c r="AJE31" s="567"/>
      <c r="AJF31" s="567"/>
      <c r="AJG31" s="567"/>
      <c r="AJH31" s="567"/>
      <c r="AJI31" s="567"/>
      <c r="AJJ31" s="567"/>
      <c r="AJK31" s="567"/>
      <c r="AJL31" s="567"/>
      <c r="AJM31" s="567"/>
      <c r="AJN31" s="567"/>
      <c r="AJO31" s="567"/>
      <c r="AJP31" s="567"/>
      <c r="AJQ31" s="567"/>
      <c r="AJR31" s="567"/>
      <c r="AJS31" s="567"/>
      <c r="AJT31" s="567"/>
      <c r="AJU31" s="567"/>
      <c r="AJV31" s="567"/>
      <c r="AJW31" s="567"/>
      <c r="AJX31" s="567"/>
      <c r="AJY31" s="567"/>
      <c r="AJZ31" s="567"/>
      <c r="AKA31" s="567"/>
      <c r="AKB31" s="567"/>
      <c r="AKC31" s="567"/>
      <c r="AKD31" s="567"/>
      <c r="AKE31" s="567"/>
      <c r="AKF31" s="567"/>
      <c r="AKG31" s="567"/>
      <c r="AKH31" s="567"/>
      <c r="AKI31" s="567"/>
      <c r="AKJ31" s="567"/>
      <c r="AKK31" s="567"/>
      <c r="AKL31" s="567"/>
      <c r="AKM31" s="567"/>
      <c r="AKN31" s="567"/>
      <c r="AKO31" s="567"/>
      <c r="AKP31" s="567"/>
      <c r="AKQ31" s="567"/>
      <c r="AKR31" s="567"/>
      <c r="AKS31" s="567"/>
      <c r="AKT31" s="567"/>
      <c r="AKU31" s="567"/>
      <c r="AKV31" s="567"/>
      <c r="AKW31" s="567"/>
      <c r="AKX31" s="567"/>
      <c r="AKY31" s="567"/>
      <c r="AKZ31" s="567"/>
      <c r="ALA31" s="567"/>
      <c r="ALB31" s="567"/>
      <c r="ALC31" s="567"/>
      <c r="ALD31" s="567"/>
      <c r="ALE31" s="567"/>
      <c r="ALF31" s="567"/>
      <c r="ALG31" s="567"/>
      <c r="ALH31" s="567"/>
      <c r="ALI31" s="567"/>
      <c r="ALJ31" s="567"/>
      <c r="ALK31" s="567"/>
      <c r="ALL31" s="567"/>
      <c r="ALM31" s="567"/>
      <c r="ALN31" s="567"/>
      <c r="ALO31" s="567"/>
      <c r="ALP31" s="567"/>
      <c r="ALQ31" s="567"/>
      <c r="ALR31" s="567"/>
      <c r="ALS31" s="567"/>
      <c r="ALT31" s="567"/>
      <c r="ALU31" s="567"/>
      <c r="ALV31" s="567"/>
      <c r="ALW31" s="567"/>
      <c r="ALX31" s="567"/>
      <c r="ALY31" s="567"/>
      <c r="ALZ31" s="567"/>
      <c r="AMA31" s="567"/>
      <c r="AMB31" s="567"/>
      <c r="AMC31" s="567"/>
      <c r="AMD31" s="567"/>
      <c r="AME31" s="567"/>
      <c r="AMF31" s="567"/>
      <c r="AMG31" s="567"/>
      <c r="AMH31" s="567"/>
      <c r="AMI31" s="567"/>
      <c r="AMJ31" s="567"/>
      <c r="AMK31" s="567"/>
      <c r="AML31" s="567"/>
      <c r="AMM31" s="567"/>
      <c r="AMN31" s="567"/>
      <c r="AMO31" s="567"/>
      <c r="AMP31" s="567"/>
      <c r="AMQ31" s="567"/>
      <c r="AMR31" s="567"/>
      <c r="AMS31" s="567"/>
      <c r="AMT31" s="567"/>
      <c r="AMU31" s="567"/>
      <c r="AMV31" s="567"/>
      <c r="AMW31" s="567"/>
      <c r="AMX31" s="567"/>
      <c r="AMY31" s="567"/>
      <c r="AMZ31" s="567"/>
      <c r="ANA31" s="567"/>
      <c r="ANB31" s="567"/>
      <c r="ANC31" s="567"/>
      <c r="AND31" s="567"/>
      <c r="ANE31" s="567"/>
      <c r="ANF31" s="567"/>
      <c r="ANG31" s="567"/>
      <c r="ANH31" s="567"/>
      <c r="ANI31" s="567"/>
      <c r="ANJ31" s="567"/>
      <c r="ANK31" s="567"/>
      <c r="ANL31" s="567"/>
      <c r="ANM31" s="567"/>
      <c r="ANN31" s="567"/>
      <c r="ANO31" s="567"/>
      <c r="ANP31" s="567"/>
      <c r="ANQ31" s="567"/>
      <c r="ANR31" s="567"/>
      <c r="ANS31" s="567"/>
      <c r="ANT31" s="567"/>
      <c r="ANU31" s="567"/>
      <c r="ANV31" s="567"/>
      <c r="ANW31" s="567"/>
      <c r="ANX31" s="567"/>
      <c r="ANY31" s="567"/>
      <c r="ANZ31" s="567"/>
      <c r="AOA31" s="567"/>
      <c r="AOB31" s="567"/>
      <c r="AOC31" s="567"/>
      <c r="AOD31" s="567"/>
      <c r="AOE31" s="567"/>
      <c r="AOF31" s="567"/>
      <c r="AOG31" s="567"/>
      <c r="AOH31" s="567"/>
      <c r="AOI31" s="567"/>
      <c r="AOJ31" s="567"/>
      <c r="AOK31" s="567"/>
      <c r="AOL31" s="567"/>
      <c r="AOM31" s="567"/>
      <c r="AON31" s="567"/>
      <c r="AOO31" s="567"/>
      <c r="AOP31" s="567"/>
      <c r="AOQ31" s="567"/>
      <c r="AOR31" s="567"/>
      <c r="AOS31" s="567"/>
      <c r="AOT31" s="567"/>
      <c r="AOU31" s="567"/>
      <c r="AOV31" s="567"/>
      <c r="AOW31" s="567"/>
      <c r="AOX31" s="567"/>
      <c r="AOY31" s="567"/>
      <c r="AOZ31" s="567"/>
      <c r="APA31" s="567"/>
      <c r="APB31" s="567"/>
      <c r="APC31" s="567"/>
      <c r="APD31" s="567"/>
      <c r="APE31" s="567"/>
      <c r="APF31" s="567"/>
      <c r="APG31" s="567"/>
      <c r="APH31" s="567"/>
      <c r="API31" s="567"/>
      <c r="APJ31" s="567"/>
      <c r="APK31" s="567"/>
      <c r="APL31" s="567"/>
      <c r="APM31" s="567"/>
      <c r="APN31" s="567"/>
      <c r="APO31" s="567"/>
      <c r="APP31" s="567"/>
      <c r="APQ31" s="567"/>
      <c r="APR31" s="567"/>
      <c r="APS31" s="567"/>
      <c r="APT31" s="567"/>
      <c r="APU31" s="567"/>
      <c r="APV31" s="567"/>
      <c r="APW31" s="567"/>
      <c r="APX31" s="567"/>
      <c r="APY31" s="567"/>
      <c r="APZ31" s="567"/>
      <c r="AQA31" s="567"/>
      <c r="AQB31" s="567"/>
      <c r="AQC31" s="567"/>
      <c r="AQD31" s="567"/>
      <c r="AQE31" s="567"/>
      <c r="AQF31" s="567"/>
      <c r="AQG31" s="567"/>
      <c r="AQH31" s="567"/>
      <c r="AQI31" s="567"/>
      <c r="AQJ31" s="567"/>
      <c r="AQK31" s="567"/>
      <c r="AQL31" s="567"/>
      <c r="AQM31" s="567"/>
      <c r="AQN31" s="567"/>
      <c r="AQO31" s="567"/>
      <c r="AQP31" s="567"/>
      <c r="AQQ31" s="567"/>
      <c r="AQR31" s="567"/>
      <c r="AQS31" s="567"/>
      <c r="AQT31" s="567"/>
      <c r="AQU31" s="567"/>
      <c r="AQV31" s="567"/>
      <c r="AQW31" s="567"/>
      <c r="AQX31" s="567"/>
      <c r="AQY31" s="567"/>
      <c r="AQZ31" s="567"/>
      <c r="ARA31" s="567"/>
      <c r="ARB31" s="567"/>
      <c r="ARC31" s="567"/>
      <c r="ARD31" s="567"/>
      <c r="ARE31" s="567"/>
      <c r="ARF31" s="567"/>
      <c r="ARG31" s="567"/>
      <c r="ARH31" s="567"/>
      <c r="ARI31" s="567"/>
      <c r="ARJ31" s="567"/>
      <c r="ARK31" s="567"/>
      <c r="ARL31" s="567"/>
      <c r="ARM31" s="567"/>
      <c r="ARN31" s="567"/>
      <c r="ARO31" s="567"/>
      <c r="ARP31" s="567"/>
      <c r="ARQ31" s="567"/>
      <c r="ARR31" s="567"/>
      <c r="ARS31" s="567"/>
      <c r="ART31" s="567"/>
      <c r="ARU31" s="567"/>
      <c r="ARV31" s="567"/>
      <c r="ARW31" s="567"/>
      <c r="ARX31" s="567"/>
      <c r="ARY31" s="567"/>
      <c r="ARZ31" s="567"/>
      <c r="ASA31" s="567"/>
      <c r="ASB31" s="567"/>
      <c r="ASC31" s="567"/>
      <c r="ASD31" s="567"/>
      <c r="ASE31" s="567"/>
      <c r="ASF31" s="567"/>
      <c r="ASG31" s="567"/>
      <c r="ASH31" s="567"/>
      <c r="ASI31" s="567"/>
      <c r="ASJ31" s="567"/>
      <c r="ASK31" s="567"/>
      <c r="ASL31" s="567"/>
      <c r="ASM31" s="567"/>
      <c r="ASN31" s="567"/>
      <c r="ASO31" s="567"/>
      <c r="ASP31" s="567"/>
      <c r="ASQ31" s="567"/>
      <c r="ASR31" s="567"/>
      <c r="ASS31" s="567"/>
      <c r="AST31" s="567"/>
      <c r="ASU31" s="567"/>
      <c r="ASV31" s="567"/>
      <c r="ASW31" s="567"/>
      <c r="ASX31" s="567"/>
      <c r="ASY31" s="567"/>
      <c r="ASZ31" s="567"/>
      <c r="ATA31" s="567"/>
      <c r="ATB31" s="567"/>
      <c r="ATC31" s="567"/>
      <c r="ATD31" s="567"/>
      <c r="ATE31" s="567"/>
      <c r="ATF31" s="567"/>
      <c r="ATG31" s="567"/>
      <c r="ATH31" s="567"/>
      <c r="ATI31" s="567"/>
      <c r="ATJ31" s="567"/>
      <c r="ATK31" s="567"/>
      <c r="ATL31" s="567"/>
      <c r="ATM31" s="567"/>
      <c r="ATN31" s="567"/>
      <c r="ATO31" s="567"/>
      <c r="ATP31" s="567"/>
      <c r="ATQ31" s="567"/>
      <c r="ATR31" s="567"/>
      <c r="ATS31" s="567"/>
      <c r="ATT31" s="567"/>
      <c r="ATU31" s="567"/>
      <c r="ATV31" s="567"/>
      <c r="ATW31" s="567"/>
      <c r="ATX31" s="567"/>
      <c r="ATY31" s="567"/>
      <c r="ATZ31" s="567"/>
      <c r="AUA31" s="567"/>
      <c r="AUB31" s="567"/>
      <c r="AUC31" s="567"/>
      <c r="AUD31" s="567"/>
      <c r="AUE31" s="567"/>
      <c r="AUF31" s="567"/>
      <c r="AUG31" s="567"/>
      <c r="AUH31" s="567"/>
      <c r="AUI31" s="567"/>
      <c r="AUJ31" s="567"/>
      <c r="AUK31" s="567"/>
      <c r="AUL31" s="567"/>
      <c r="AUM31" s="567"/>
      <c r="AUN31" s="567"/>
      <c r="AUO31" s="567"/>
      <c r="AUP31" s="567"/>
      <c r="AUQ31" s="567"/>
      <c r="AUR31" s="567"/>
      <c r="AUS31" s="567"/>
      <c r="AUT31" s="567"/>
      <c r="AUU31" s="567"/>
      <c r="AUV31" s="567"/>
      <c r="AUW31" s="567"/>
      <c r="AUX31" s="567"/>
      <c r="AUY31" s="567"/>
      <c r="AUZ31" s="567"/>
      <c r="AVA31" s="567"/>
      <c r="AVB31" s="567"/>
      <c r="AVC31" s="567"/>
      <c r="AVD31" s="567"/>
      <c r="AVE31" s="567"/>
      <c r="AVF31" s="567"/>
      <c r="AVG31" s="567"/>
      <c r="AVH31" s="567"/>
      <c r="AVI31" s="567"/>
      <c r="AVJ31" s="567"/>
      <c r="AVK31" s="567"/>
      <c r="AVL31" s="567"/>
      <c r="AVM31" s="567"/>
      <c r="AVN31" s="567"/>
      <c r="AVO31" s="567"/>
      <c r="AVP31" s="567"/>
      <c r="AVQ31" s="567"/>
      <c r="AVR31" s="567"/>
      <c r="AVS31" s="567"/>
      <c r="AVT31" s="567"/>
      <c r="AVU31" s="567"/>
      <c r="AVV31" s="567"/>
      <c r="AVW31" s="567"/>
      <c r="AVX31" s="567"/>
      <c r="AVY31" s="567"/>
      <c r="AVZ31" s="567"/>
      <c r="AWA31" s="567"/>
      <c r="AWB31" s="567"/>
      <c r="AWC31" s="567"/>
      <c r="AWD31" s="567"/>
      <c r="AWE31" s="567"/>
      <c r="AWF31" s="567"/>
      <c r="AWG31" s="567"/>
      <c r="AWH31" s="567"/>
      <c r="AWI31" s="567"/>
      <c r="AWJ31" s="567"/>
      <c r="AWK31" s="567"/>
      <c r="AWL31" s="567"/>
      <c r="AWM31" s="567"/>
      <c r="AWN31" s="567"/>
      <c r="AWO31" s="567"/>
      <c r="AWP31" s="567"/>
      <c r="AWQ31" s="567"/>
      <c r="AWR31" s="567"/>
      <c r="AWS31" s="567"/>
      <c r="AWT31" s="567"/>
      <c r="AWU31" s="567"/>
      <c r="AWV31" s="567"/>
      <c r="AWW31" s="567"/>
      <c r="AWX31" s="567"/>
      <c r="AWY31" s="567"/>
      <c r="AWZ31" s="567"/>
      <c r="AXA31" s="567"/>
      <c r="AXB31" s="567"/>
      <c r="AXC31" s="567"/>
      <c r="AXD31" s="567"/>
      <c r="AXE31" s="567"/>
      <c r="AXF31" s="567"/>
      <c r="AXG31" s="567"/>
      <c r="AXH31" s="567"/>
      <c r="AXI31" s="567"/>
      <c r="AXJ31" s="567"/>
      <c r="AXK31" s="567"/>
      <c r="AXL31" s="567"/>
      <c r="AXM31" s="567"/>
      <c r="AXN31" s="567"/>
      <c r="AXO31" s="567"/>
      <c r="AXP31" s="567"/>
      <c r="AXQ31" s="567"/>
      <c r="AXR31" s="567"/>
      <c r="AXS31" s="567"/>
      <c r="AXT31" s="567"/>
      <c r="AXU31" s="567"/>
      <c r="AXV31" s="567"/>
      <c r="AXW31" s="567"/>
      <c r="AXX31" s="567"/>
      <c r="AXY31" s="567"/>
      <c r="AXZ31" s="567"/>
      <c r="AYA31" s="567"/>
      <c r="AYB31" s="567"/>
      <c r="AYC31" s="567"/>
      <c r="AYD31" s="567"/>
      <c r="AYE31" s="567"/>
      <c r="AYF31" s="567"/>
      <c r="AYG31" s="567"/>
      <c r="AYH31" s="567"/>
      <c r="AYI31" s="567"/>
      <c r="AYJ31" s="567"/>
      <c r="AYK31" s="567"/>
      <c r="AYL31" s="567"/>
      <c r="AYM31" s="567"/>
      <c r="AYN31" s="567"/>
      <c r="AYO31" s="567"/>
      <c r="AYP31" s="567"/>
      <c r="AYQ31" s="567"/>
      <c r="AYR31" s="567"/>
      <c r="AYS31" s="567"/>
      <c r="AYT31" s="567"/>
      <c r="AYU31" s="567"/>
      <c r="AYV31" s="567"/>
      <c r="AYW31" s="567"/>
      <c r="AYX31" s="567"/>
      <c r="AYY31" s="567"/>
      <c r="AYZ31" s="567"/>
      <c r="AZA31" s="567"/>
      <c r="AZB31" s="567"/>
      <c r="AZC31" s="567"/>
      <c r="AZD31" s="567"/>
      <c r="AZE31" s="567"/>
      <c r="AZF31" s="567"/>
      <c r="AZG31" s="567"/>
      <c r="AZH31" s="567"/>
      <c r="AZI31" s="567"/>
      <c r="AZJ31" s="567"/>
      <c r="AZK31" s="567"/>
      <c r="AZL31" s="567"/>
      <c r="AZM31" s="567"/>
      <c r="AZN31" s="567"/>
      <c r="AZO31" s="567"/>
      <c r="AZP31" s="567"/>
      <c r="AZQ31" s="567"/>
      <c r="AZR31" s="567"/>
      <c r="AZS31" s="567"/>
      <c r="AZT31" s="567"/>
      <c r="AZU31" s="567"/>
      <c r="AZV31" s="567"/>
      <c r="AZW31" s="567"/>
      <c r="AZX31" s="567"/>
      <c r="AZY31" s="567"/>
      <c r="AZZ31" s="567"/>
      <c r="BAA31" s="567"/>
      <c r="BAB31" s="567"/>
      <c r="BAC31" s="567"/>
      <c r="BAD31" s="567"/>
      <c r="BAE31" s="567"/>
      <c r="BAF31" s="567"/>
      <c r="BAG31" s="567"/>
      <c r="BAH31" s="567"/>
      <c r="BAI31" s="567"/>
      <c r="BAJ31" s="567"/>
      <c r="BAK31" s="567"/>
      <c r="BAL31" s="567"/>
      <c r="BAM31" s="567"/>
      <c r="BAN31" s="567"/>
      <c r="BAO31" s="567"/>
      <c r="BAP31" s="567"/>
      <c r="BAQ31" s="567"/>
      <c r="BAR31" s="567"/>
      <c r="BAS31" s="567"/>
      <c r="BAT31" s="567"/>
      <c r="BAU31" s="567"/>
      <c r="BAV31" s="567"/>
      <c r="BAW31" s="567"/>
      <c r="BAX31" s="567"/>
      <c r="BAY31" s="567"/>
      <c r="BAZ31" s="567"/>
      <c r="BBA31" s="567"/>
      <c r="BBB31" s="567"/>
      <c r="BBC31" s="567"/>
      <c r="BBD31" s="567"/>
      <c r="BBE31" s="567"/>
      <c r="BBF31" s="567"/>
      <c r="BBG31" s="567"/>
      <c r="BBH31" s="567"/>
      <c r="BBI31" s="567"/>
      <c r="BBJ31" s="567"/>
      <c r="BBK31" s="567"/>
      <c r="BBL31" s="567"/>
      <c r="BBM31" s="567"/>
      <c r="BBN31" s="567"/>
      <c r="BBO31" s="567"/>
      <c r="BBP31" s="567"/>
      <c r="BBQ31" s="567"/>
      <c r="BBR31" s="567"/>
      <c r="BBS31" s="567"/>
      <c r="BBT31" s="567"/>
      <c r="BBU31" s="567"/>
      <c r="BBV31" s="567"/>
      <c r="BBW31" s="567"/>
      <c r="BBX31" s="567"/>
      <c r="BBY31" s="567"/>
      <c r="BBZ31" s="567"/>
      <c r="BCA31" s="567"/>
      <c r="BCB31" s="567"/>
      <c r="BCC31" s="567"/>
      <c r="BCD31" s="567"/>
      <c r="BCE31" s="567"/>
      <c r="BCF31" s="567"/>
      <c r="BCG31" s="567"/>
      <c r="BCH31" s="567"/>
      <c r="BCI31" s="567"/>
      <c r="BCJ31" s="567"/>
      <c r="BCK31" s="567"/>
      <c r="BCL31" s="567"/>
      <c r="BCM31" s="567"/>
      <c r="BCN31" s="567"/>
      <c r="BCO31" s="567"/>
      <c r="BCP31" s="567"/>
      <c r="BCQ31" s="567"/>
      <c r="BCR31" s="567"/>
      <c r="BCS31" s="567"/>
      <c r="BCT31" s="567"/>
      <c r="BCU31" s="567"/>
      <c r="BCV31" s="567"/>
      <c r="BCW31" s="567"/>
      <c r="BCX31" s="567"/>
      <c r="BCY31" s="567"/>
      <c r="BCZ31" s="567"/>
      <c r="BDA31" s="567"/>
      <c r="BDB31" s="567"/>
      <c r="BDC31" s="567"/>
      <c r="BDD31" s="567"/>
      <c r="BDE31" s="567"/>
      <c r="BDF31" s="567"/>
      <c r="BDG31" s="567"/>
      <c r="BDH31" s="567"/>
      <c r="BDI31" s="567"/>
      <c r="BDJ31" s="567"/>
      <c r="BDK31" s="567"/>
      <c r="BDL31" s="567"/>
      <c r="BDM31" s="567"/>
      <c r="BDN31" s="567"/>
      <c r="BDO31" s="567"/>
      <c r="BDP31" s="567"/>
      <c r="BDQ31" s="567"/>
      <c r="BDR31" s="567"/>
      <c r="BDS31" s="567"/>
      <c r="BDT31" s="567"/>
      <c r="BDU31" s="567"/>
      <c r="BDV31" s="567"/>
      <c r="BDW31" s="567"/>
      <c r="BDX31" s="567"/>
      <c r="BDY31" s="567"/>
      <c r="BDZ31" s="567"/>
      <c r="BEA31" s="567"/>
      <c r="BEB31" s="567"/>
      <c r="BEC31" s="567"/>
      <c r="BED31" s="567"/>
      <c r="BEE31" s="567"/>
      <c r="BEF31" s="567"/>
      <c r="BEG31" s="567"/>
      <c r="BEH31" s="567"/>
      <c r="BEI31" s="567"/>
      <c r="BEJ31" s="567"/>
      <c r="BEK31" s="567"/>
      <c r="BEL31" s="567"/>
      <c r="BEM31" s="567"/>
      <c r="BEN31" s="567"/>
      <c r="BEO31" s="567"/>
      <c r="BEP31" s="567"/>
      <c r="BEQ31" s="567"/>
      <c r="BER31" s="567"/>
      <c r="BES31" s="567"/>
      <c r="BET31" s="567"/>
      <c r="BEU31" s="567"/>
      <c r="BEV31" s="567"/>
      <c r="BEW31" s="567"/>
      <c r="BEX31" s="567"/>
      <c r="BEY31" s="567"/>
      <c r="BEZ31" s="567"/>
      <c r="BFA31" s="567"/>
      <c r="BFB31" s="567"/>
      <c r="BFC31" s="567"/>
      <c r="BFD31" s="567"/>
      <c r="BFE31" s="567"/>
      <c r="BFF31" s="567"/>
      <c r="BFG31" s="567"/>
      <c r="BFH31" s="567"/>
      <c r="BFI31" s="567"/>
      <c r="BFJ31" s="567"/>
      <c r="BFK31" s="567"/>
      <c r="BFL31" s="567"/>
      <c r="BFM31" s="567"/>
      <c r="BFN31" s="567"/>
      <c r="BFO31" s="567"/>
      <c r="BFP31" s="567"/>
      <c r="BFQ31" s="567"/>
      <c r="BFR31" s="567"/>
      <c r="BFS31" s="567"/>
      <c r="BFT31" s="567"/>
      <c r="BFU31" s="567"/>
      <c r="BFV31" s="567"/>
      <c r="BFW31" s="567"/>
      <c r="BFX31" s="567"/>
      <c r="BFY31" s="567"/>
      <c r="BFZ31" s="567"/>
      <c r="BGA31" s="567"/>
      <c r="BGB31" s="567"/>
      <c r="BGC31" s="567"/>
      <c r="BGD31" s="567"/>
      <c r="BGE31" s="567"/>
      <c r="BGF31" s="567"/>
      <c r="BGG31" s="567"/>
      <c r="BGH31" s="567"/>
      <c r="BGI31" s="567"/>
      <c r="BGJ31" s="567"/>
      <c r="BGK31" s="567"/>
      <c r="BGL31" s="567"/>
      <c r="BGM31" s="567"/>
      <c r="BGN31" s="567"/>
      <c r="BGO31" s="567"/>
      <c r="BGP31" s="567"/>
      <c r="BGQ31" s="567"/>
      <c r="BGR31" s="567"/>
      <c r="BGS31" s="567"/>
      <c r="BGT31" s="567"/>
      <c r="BGU31" s="567"/>
      <c r="BGV31" s="567"/>
      <c r="BGW31" s="567"/>
      <c r="BGX31" s="567"/>
      <c r="BGY31" s="567"/>
      <c r="BGZ31" s="567"/>
      <c r="BHA31" s="567"/>
      <c r="BHB31" s="567"/>
      <c r="BHC31" s="567"/>
      <c r="BHD31" s="567"/>
      <c r="BHE31" s="567"/>
      <c r="BHF31" s="567"/>
      <c r="BHG31" s="567"/>
      <c r="BHH31" s="567"/>
      <c r="BHI31" s="567"/>
      <c r="BHJ31" s="567"/>
      <c r="BHK31" s="567"/>
      <c r="BHL31" s="567"/>
      <c r="BHM31" s="567"/>
      <c r="BHN31" s="567"/>
      <c r="BHO31" s="567"/>
      <c r="BHP31" s="567"/>
      <c r="BHQ31" s="567"/>
      <c r="BHR31" s="567"/>
      <c r="BHS31" s="567"/>
      <c r="BHT31" s="567"/>
      <c r="BHU31" s="567"/>
      <c r="BHV31" s="567"/>
      <c r="BHW31" s="567"/>
      <c r="BHX31" s="567"/>
      <c r="BHY31" s="567"/>
      <c r="BHZ31" s="567"/>
      <c r="BIA31" s="567"/>
      <c r="BIB31" s="567"/>
      <c r="BIC31" s="567"/>
      <c r="BID31" s="567"/>
      <c r="BIE31" s="567"/>
      <c r="BIF31" s="567"/>
      <c r="BIG31" s="567"/>
      <c r="BIH31" s="567"/>
      <c r="BII31" s="567"/>
      <c r="BIJ31" s="567"/>
      <c r="BIK31" s="567"/>
      <c r="BIL31" s="567"/>
      <c r="BIM31" s="567"/>
      <c r="BIN31" s="567"/>
      <c r="BIO31" s="567"/>
      <c r="BIP31" s="567"/>
      <c r="BIQ31" s="567"/>
      <c r="BIR31" s="567"/>
      <c r="BIS31" s="567"/>
      <c r="BIT31" s="567"/>
      <c r="BIU31" s="567"/>
      <c r="BIV31" s="567"/>
      <c r="BIW31" s="567"/>
      <c r="BIX31" s="567"/>
      <c r="BIY31" s="567"/>
      <c r="BIZ31" s="567"/>
      <c r="BJA31" s="567"/>
      <c r="BJB31" s="567"/>
      <c r="BJC31" s="567"/>
      <c r="BJD31" s="567"/>
      <c r="BJE31" s="567"/>
      <c r="BJF31" s="567"/>
      <c r="BJG31" s="567"/>
      <c r="BJH31" s="567"/>
      <c r="BJI31" s="567"/>
      <c r="BJJ31" s="567"/>
      <c r="BJK31" s="567"/>
      <c r="BJL31" s="567"/>
      <c r="BJM31" s="567"/>
      <c r="BJN31" s="567"/>
      <c r="BJO31" s="567"/>
      <c r="BJP31" s="567"/>
      <c r="BJQ31" s="567"/>
      <c r="BJR31" s="567"/>
      <c r="BJS31" s="567"/>
      <c r="BJT31" s="567"/>
      <c r="BJU31" s="567"/>
      <c r="BJV31" s="567"/>
      <c r="BJW31" s="567"/>
      <c r="BJX31" s="567"/>
      <c r="BJY31" s="567"/>
      <c r="BJZ31" s="567"/>
      <c r="BKA31" s="567"/>
      <c r="BKB31" s="567"/>
      <c r="BKC31" s="567"/>
      <c r="BKD31" s="567"/>
      <c r="BKE31" s="567"/>
      <c r="BKF31" s="567"/>
      <c r="BKG31" s="567"/>
      <c r="BKH31" s="567"/>
      <c r="BKI31" s="567"/>
      <c r="BKJ31" s="567"/>
      <c r="BKK31" s="567"/>
      <c r="BKL31" s="567"/>
      <c r="BKM31" s="567"/>
      <c r="BKN31" s="567"/>
      <c r="BKO31" s="567"/>
      <c r="BKP31" s="567"/>
      <c r="BKQ31" s="567"/>
      <c r="BKR31" s="567"/>
      <c r="BKS31" s="567"/>
      <c r="BKT31" s="567"/>
      <c r="BKU31" s="567"/>
      <c r="BKV31" s="567"/>
      <c r="BKW31" s="567"/>
      <c r="BKX31" s="567"/>
      <c r="BKY31" s="567"/>
      <c r="BKZ31" s="567"/>
      <c r="BLA31" s="567"/>
      <c r="BLB31" s="567"/>
      <c r="BLC31" s="567"/>
      <c r="BLD31" s="567"/>
      <c r="BLE31" s="567"/>
      <c r="BLF31" s="567"/>
      <c r="BLG31" s="567"/>
      <c r="BLH31" s="567"/>
      <c r="BLI31" s="567"/>
      <c r="BLJ31" s="567"/>
      <c r="BLK31" s="567"/>
      <c r="BLL31" s="567"/>
      <c r="BLM31" s="567"/>
      <c r="BLN31" s="567"/>
      <c r="BLO31" s="567"/>
      <c r="BLP31" s="567"/>
      <c r="BLQ31" s="567"/>
      <c r="BLR31" s="567"/>
      <c r="BLS31" s="567"/>
      <c r="BLT31" s="567"/>
      <c r="BLU31" s="567"/>
      <c r="BLV31" s="567"/>
      <c r="BLW31" s="567"/>
      <c r="BLX31" s="567"/>
      <c r="BLY31" s="567"/>
      <c r="BLZ31" s="567"/>
      <c r="BMA31" s="567"/>
      <c r="BMB31" s="567"/>
      <c r="BMC31" s="567"/>
      <c r="BMD31" s="567"/>
      <c r="BME31" s="567"/>
      <c r="BMF31" s="567"/>
      <c r="BMG31" s="567"/>
      <c r="BMH31" s="567"/>
      <c r="BMI31" s="567"/>
      <c r="BMJ31" s="567"/>
      <c r="BMK31" s="567"/>
      <c r="BML31" s="567"/>
      <c r="BMM31" s="567"/>
      <c r="BMN31" s="567"/>
      <c r="BMO31" s="567"/>
      <c r="BMP31" s="567"/>
      <c r="BMQ31" s="567"/>
      <c r="BMR31" s="567"/>
      <c r="BMS31" s="567"/>
      <c r="BMT31" s="567"/>
      <c r="BMU31" s="567"/>
      <c r="BMV31" s="567"/>
      <c r="BMW31" s="567"/>
      <c r="BMX31" s="567"/>
      <c r="BMY31" s="567"/>
      <c r="BMZ31" s="567"/>
      <c r="BNA31" s="567"/>
      <c r="BNB31" s="567"/>
      <c r="BNC31" s="567"/>
      <c r="BND31" s="567"/>
      <c r="BNE31" s="567"/>
      <c r="BNF31" s="567"/>
      <c r="BNG31" s="567"/>
      <c r="BNH31" s="567"/>
      <c r="BNI31" s="567"/>
      <c r="BNJ31" s="567"/>
      <c r="BNK31" s="567"/>
      <c r="BNL31" s="567"/>
      <c r="BNM31" s="567"/>
      <c r="BNN31" s="567"/>
      <c r="BNO31" s="567"/>
      <c r="BNP31" s="567"/>
      <c r="BNQ31" s="567"/>
      <c r="BNR31" s="567"/>
      <c r="BNS31" s="567"/>
      <c r="BNT31" s="567"/>
      <c r="BNU31" s="567"/>
      <c r="BNV31" s="567"/>
      <c r="BNW31" s="567"/>
      <c r="BNX31" s="567"/>
      <c r="BNY31" s="567"/>
      <c r="BNZ31" s="567"/>
      <c r="BOA31" s="567"/>
      <c r="BOB31" s="567"/>
      <c r="BOC31" s="567"/>
      <c r="BOD31" s="567"/>
      <c r="BOE31" s="567"/>
      <c r="BOF31" s="567"/>
      <c r="BOG31" s="567"/>
      <c r="BOH31" s="567"/>
      <c r="BOI31" s="567"/>
      <c r="BOJ31" s="567"/>
      <c r="BOK31" s="567"/>
      <c r="BOL31" s="567"/>
      <c r="BOM31" s="567"/>
      <c r="BON31" s="567"/>
      <c r="BOO31" s="567"/>
      <c r="BOP31" s="567"/>
      <c r="BOQ31" s="567"/>
      <c r="BOR31" s="567"/>
      <c r="BOS31" s="567"/>
      <c r="BOT31" s="567"/>
      <c r="BOU31" s="567"/>
      <c r="BOV31" s="567"/>
      <c r="BOW31" s="567"/>
      <c r="BOX31" s="567"/>
      <c r="BOY31" s="567"/>
      <c r="BOZ31" s="567"/>
      <c r="BPA31" s="567"/>
      <c r="BPB31" s="567"/>
      <c r="BPC31" s="567"/>
      <c r="BPD31" s="567"/>
      <c r="BPE31" s="567"/>
      <c r="BPF31" s="567"/>
      <c r="BPG31" s="567"/>
      <c r="BPH31" s="567"/>
      <c r="BPI31" s="567"/>
      <c r="BPJ31" s="567"/>
      <c r="BPK31" s="567"/>
      <c r="BPL31" s="567"/>
      <c r="BPM31" s="567"/>
      <c r="BPN31" s="567"/>
      <c r="BPO31" s="567"/>
      <c r="BPP31" s="567"/>
      <c r="BPQ31" s="567"/>
      <c r="BPR31" s="567"/>
      <c r="BPS31" s="567"/>
      <c r="BPT31" s="567"/>
      <c r="BPU31" s="567"/>
      <c r="BPV31" s="567"/>
      <c r="BPW31" s="567"/>
      <c r="BPX31" s="567"/>
      <c r="BPY31" s="567"/>
      <c r="BPZ31" s="567"/>
      <c r="BQA31" s="567"/>
      <c r="BQB31" s="567"/>
      <c r="BQC31" s="567"/>
      <c r="BQD31" s="567"/>
      <c r="BQE31" s="567"/>
      <c r="BQF31" s="567"/>
      <c r="BQG31" s="567"/>
      <c r="BQH31" s="567"/>
      <c r="BQI31" s="567"/>
      <c r="BQJ31" s="567"/>
      <c r="BQK31" s="567"/>
      <c r="BQL31" s="567"/>
      <c r="BQM31" s="567"/>
      <c r="BQN31" s="567"/>
      <c r="BQO31" s="567"/>
      <c r="BQP31" s="567"/>
      <c r="BQQ31" s="567"/>
      <c r="BQR31" s="567"/>
      <c r="BQS31" s="567"/>
      <c r="BQT31" s="567"/>
      <c r="BQU31" s="567"/>
      <c r="BQV31" s="567"/>
      <c r="BQW31" s="567"/>
      <c r="BQX31" s="567"/>
      <c r="BQY31" s="567"/>
      <c r="BQZ31" s="567"/>
      <c r="BRA31" s="567"/>
      <c r="BRB31" s="567"/>
      <c r="BRC31" s="567"/>
      <c r="BRD31" s="567"/>
      <c r="BRE31" s="567"/>
      <c r="BRF31" s="567"/>
      <c r="BRG31" s="567"/>
      <c r="BRH31" s="567"/>
      <c r="BRI31" s="567"/>
      <c r="BRJ31" s="567"/>
      <c r="BRK31" s="567"/>
      <c r="BRL31" s="567"/>
      <c r="BRM31" s="567"/>
      <c r="BRN31" s="567"/>
      <c r="BRO31" s="567"/>
      <c r="BRP31" s="567"/>
      <c r="BRQ31" s="567"/>
      <c r="BRR31" s="567"/>
      <c r="BRS31" s="567"/>
      <c r="BRT31" s="567"/>
      <c r="BRU31" s="567"/>
      <c r="BRV31" s="567"/>
      <c r="BRW31" s="567"/>
      <c r="BRX31" s="567"/>
      <c r="BRY31" s="567"/>
      <c r="BRZ31" s="567"/>
      <c r="BSA31" s="567"/>
      <c r="BSB31" s="567"/>
      <c r="BSC31" s="567"/>
      <c r="BSD31" s="567"/>
      <c r="BSE31" s="567"/>
      <c r="BSF31" s="567"/>
      <c r="BSG31" s="567"/>
      <c r="BSH31" s="567"/>
      <c r="BSI31" s="567"/>
      <c r="BSJ31" s="567"/>
      <c r="BSK31" s="567"/>
      <c r="BSL31" s="567"/>
      <c r="BSM31" s="567"/>
      <c r="BSN31" s="567"/>
      <c r="BSO31" s="567"/>
      <c r="BSP31" s="567"/>
      <c r="BSQ31" s="567"/>
      <c r="BSR31" s="567"/>
      <c r="BSS31" s="567"/>
      <c r="BST31" s="567"/>
      <c r="BSU31" s="567"/>
      <c r="BSV31" s="567"/>
      <c r="BSW31" s="567"/>
      <c r="BSX31" s="567"/>
      <c r="BSY31" s="567"/>
      <c r="BSZ31" s="567"/>
      <c r="BTA31" s="567"/>
      <c r="BTB31" s="567"/>
      <c r="BTC31" s="567"/>
      <c r="BTD31" s="567"/>
      <c r="BTE31" s="567"/>
      <c r="BTF31" s="567"/>
      <c r="BTG31" s="567"/>
      <c r="BTH31" s="567"/>
      <c r="BTI31" s="567"/>
      <c r="BTJ31" s="567"/>
      <c r="BTK31" s="567"/>
      <c r="BTL31" s="567"/>
      <c r="BTM31" s="567"/>
      <c r="BTN31" s="567"/>
      <c r="BTO31" s="567"/>
      <c r="BTP31" s="567"/>
      <c r="BTQ31" s="567"/>
      <c r="BTR31" s="567"/>
      <c r="BTS31" s="567"/>
      <c r="BTT31" s="567"/>
      <c r="BTU31" s="567"/>
      <c r="BTV31" s="567"/>
      <c r="BTW31" s="567"/>
      <c r="BTX31" s="567"/>
      <c r="BTY31" s="567"/>
      <c r="BTZ31" s="567"/>
      <c r="BUA31" s="567"/>
      <c r="BUB31" s="567"/>
      <c r="BUC31" s="567"/>
      <c r="BUD31" s="567"/>
      <c r="BUE31" s="567"/>
      <c r="BUF31" s="567"/>
      <c r="BUG31" s="567"/>
      <c r="BUH31" s="567"/>
      <c r="BUI31" s="567"/>
      <c r="BUJ31" s="567"/>
      <c r="BUK31" s="567"/>
      <c r="BUL31" s="567"/>
      <c r="BUM31" s="567"/>
      <c r="BUN31" s="567"/>
      <c r="BUO31" s="567"/>
      <c r="BUP31" s="567"/>
      <c r="BUQ31" s="567"/>
      <c r="BUR31" s="567"/>
      <c r="BUS31" s="567"/>
      <c r="BUT31" s="567"/>
      <c r="BUU31" s="567"/>
      <c r="BUV31" s="567"/>
      <c r="BUW31" s="567"/>
      <c r="BUX31" s="567"/>
      <c r="BUY31" s="567"/>
      <c r="BUZ31" s="567"/>
      <c r="BVA31" s="567"/>
      <c r="BVB31" s="567"/>
      <c r="BVC31" s="567"/>
      <c r="BVD31" s="567"/>
      <c r="BVE31" s="567"/>
      <c r="BVF31" s="567"/>
      <c r="BVG31" s="567"/>
      <c r="BVH31" s="567"/>
      <c r="BVI31" s="567"/>
      <c r="BVJ31" s="567"/>
      <c r="BVK31" s="567"/>
      <c r="BVL31" s="567"/>
      <c r="BVM31" s="567"/>
      <c r="BVN31" s="567"/>
      <c r="BVO31" s="567"/>
      <c r="BVP31" s="567"/>
      <c r="BVQ31" s="567"/>
      <c r="BVR31" s="567"/>
      <c r="BVS31" s="567"/>
      <c r="BVT31" s="567"/>
      <c r="BVU31" s="567"/>
      <c r="BVV31" s="567"/>
      <c r="BVW31" s="567"/>
      <c r="BVX31" s="567"/>
      <c r="BVY31" s="567"/>
      <c r="BVZ31" s="567"/>
      <c r="BWA31" s="567"/>
      <c r="BWB31" s="567"/>
      <c r="BWC31" s="567"/>
      <c r="BWD31" s="567"/>
      <c r="BWE31" s="567"/>
      <c r="BWF31" s="567"/>
      <c r="BWG31" s="567"/>
      <c r="BWH31" s="567"/>
      <c r="BWI31" s="567"/>
      <c r="BWJ31" s="567"/>
      <c r="BWK31" s="567"/>
      <c r="BWL31" s="567"/>
      <c r="BWM31" s="567"/>
      <c r="BWN31" s="567"/>
      <c r="BWO31" s="567"/>
      <c r="BWP31" s="567"/>
      <c r="BWQ31" s="567"/>
      <c r="BWR31" s="567"/>
      <c r="BWS31" s="567"/>
      <c r="BWT31" s="567"/>
      <c r="BWU31" s="567"/>
      <c r="BWV31" s="567"/>
      <c r="BWW31" s="567"/>
      <c r="BWX31" s="567"/>
      <c r="BWY31" s="567"/>
      <c r="BWZ31" s="567"/>
      <c r="BXA31" s="567"/>
      <c r="BXB31" s="567"/>
      <c r="BXC31" s="567"/>
      <c r="BXD31" s="567"/>
      <c r="BXE31" s="567"/>
      <c r="BXF31" s="567"/>
      <c r="BXG31" s="567"/>
      <c r="BXH31" s="567"/>
      <c r="BXI31" s="567"/>
      <c r="BXJ31" s="567"/>
      <c r="BXK31" s="567"/>
      <c r="BXL31" s="567"/>
      <c r="BXM31" s="567"/>
      <c r="BXN31" s="567"/>
      <c r="BXO31" s="567"/>
      <c r="BXP31" s="567"/>
      <c r="BXQ31" s="567"/>
      <c r="BXR31" s="567"/>
      <c r="BXS31" s="567"/>
      <c r="BXT31" s="567"/>
      <c r="BXU31" s="567"/>
      <c r="BXV31" s="567"/>
      <c r="BXW31" s="567"/>
      <c r="BXX31" s="567"/>
      <c r="BXY31" s="567"/>
      <c r="BXZ31" s="567"/>
      <c r="BYA31" s="567"/>
      <c r="BYB31" s="567"/>
      <c r="BYC31" s="567"/>
      <c r="BYD31" s="567"/>
      <c r="BYE31" s="567"/>
      <c r="BYF31" s="567"/>
      <c r="BYG31" s="567"/>
      <c r="BYH31" s="567"/>
      <c r="BYI31" s="567"/>
      <c r="BYJ31" s="567"/>
      <c r="BYK31" s="567"/>
      <c r="BYL31" s="567"/>
      <c r="BYM31" s="567"/>
      <c r="BYN31" s="567"/>
      <c r="BYO31" s="567"/>
      <c r="BYP31" s="567"/>
      <c r="BYQ31" s="567"/>
      <c r="BYR31" s="567"/>
      <c r="BYS31" s="567"/>
      <c r="BYT31" s="567"/>
      <c r="BYU31" s="567"/>
      <c r="BYV31" s="567"/>
      <c r="BYW31" s="567"/>
      <c r="BYX31" s="567"/>
      <c r="BYY31" s="567"/>
      <c r="BYZ31" s="567"/>
      <c r="BZA31" s="567"/>
      <c r="BZB31" s="567"/>
      <c r="BZC31" s="567"/>
      <c r="BZD31" s="567"/>
      <c r="BZE31" s="567"/>
      <c r="BZF31" s="567"/>
      <c r="BZG31" s="567"/>
      <c r="BZH31" s="567"/>
      <c r="BZI31" s="567"/>
      <c r="BZJ31" s="567"/>
      <c r="BZK31" s="567"/>
      <c r="BZL31" s="567"/>
      <c r="BZM31" s="567"/>
      <c r="BZN31" s="567"/>
      <c r="BZO31" s="567"/>
      <c r="BZP31" s="567"/>
      <c r="BZQ31" s="567"/>
      <c r="BZR31" s="567"/>
      <c r="BZS31" s="567"/>
      <c r="BZT31" s="567"/>
      <c r="BZU31" s="567"/>
      <c r="BZV31" s="567"/>
      <c r="BZW31" s="567"/>
      <c r="BZX31" s="567"/>
      <c r="BZY31" s="567"/>
      <c r="BZZ31" s="567"/>
      <c r="CAA31" s="567"/>
      <c r="CAB31" s="567"/>
      <c r="CAC31" s="567"/>
      <c r="CAD31" s="567"/>
      <c r="CAE31" s="567"/>
      <c r="CAF31" s="567"/>
      <c r="CAG31" s="567"/>
      <c r="CAH31" s="567"/>
      <c r="CAI31" s="567"/>
      <c r="CAJ31" s="567"/>
      <c r="CAK31" s="567"/>
      <c r="CAL31" s="567"/>
      <c r="CAM31" s="567"/>
      <c r="CAN31" s="567"/>
      <c r="CAO31" s="567"/>
      <c r="CAP31" s="567"/>
      <c r="CAQ31" s="567"/>
      <c r="CAR31" s="567"/>
      <c r="CAS31" s="567"/>
      <c r="CAT31" s="567"/>
      <c r="CAU31" s="567"/>
      <c r="CAV31" s="567"/>
      <c r="CAW31" s="567"/>
      <c r="CAX31" s="567"/>
      <c r="CAY31" s="567"/>
      <c r="CAZ31" s="567"/>
      <c r="CBA31" s="567"/>
      <c r="CBB31" s="567"/>
      <c r="CBC31" s="567"/>
      <c r="CBD31" s="567"/>
      <c r="CBE31" s="567"/>
      <c r="CBF31" s="567"/>
      <c r="CBG31" s="567"/>
      <c r="CBH31" s="567"/>
      <c r="CBI31" s="567"/>
      <c r="CBJ31" s="567"/>
      <c r="CBK31" s="567"/>
      <c r="CBL31" s="567"/>
      <c r="CBM31" s="567"/>
      <c r="CBN31" s="567"/>
      <c r="CBO31" s="567"/>
      <c r="CBP31" s="567"/>
      <c r="CBQ31" s="567"/>
      <c r="CBR31" s="567"/>
      <c r="CBS31" s="567"/>
      <c r="CBT31" s="567"/>
      <c r="CBU31" s="567"/>
      <c r="CBV31" s="567"/>
      <c r="CBW31" s="567"/>
      <c r="CBX31" s="567"/>
      <c r="CBY31" s="567"/>
      <c r="CBZ31" s="567"/>
      <c r="CCA31" s="567"/>
      <c r="CCB31" s="567"/>
      <c r="CCC31" s="567"/>
      <c r="CCD31" s="567"/>
      <c r="CCE31" s="567"/>
      <c r="CCF31" s="567"/>
      <c r="CCG31" s="567"/>
      <c r="CCH31" s="567"/>
      <c r="CCI31" s="567"/>
      <c r="CCJ31" s="567"/>
      <c r="CCK31" s="567"/>
      <c r="CCL31" s="567"/>
      <c r="CCM31" s="567"/>
      <c r="CCN31" s="567"/>
      <c r="CCO31" s="567"/>
      <c r="CCP31" s="567"/>
      <c r="CCQ31" s="567"/>
      <c r="CCR31" s="567"/>
      <c r="CCS31" s="567"/>
      <c r="CCT31" s="567"/>
      <c r="CCU31" s="567"/>
      <c r="CCV31" s="567"/>
      <c r="CCW31" s="567"/>
      <c r="CCX31" s="567"/>
      <c r="CCY31" s="567"/>
      <c r="CCZ31" s="567"/>
      <c r="CDA31" s="567"/>
      <c r="CDB31" s="567"/>
      <c r="CDC31" s="567"/>
      <c r="CDD31" s="567"/>
      <c r="CDE31" s="567"/>
      <c r="CDF31" s="567"/>
      <c r="CDG31" s="567"/>
      <c r="CDH31" s="567"/>
      <c r="CDI31" s="567"/>
      <c r="CDJ31" s="567"/>
      <c r="CDK31" s="567"/>
      <c r="CDL31" s="567"/>
      <c r="CDM31" s="567"/>
      <c r="CDN31" s="567"/>
      <c r="CDO31" s="567"/>
      <c r="CDP31" s="567"/>
      <c r="CDQ31" s="567"/>
      <c r="CDR31" s="567"/>
      <c r="CDS31" s="567"/>
      <c r="CDT31" s="567"/>
      <c r="CDU31" s="567"/>
      <c r="CDV31" s="567"/>
      <c r="CDW31" s="567"/>
      <c r="CDX31" s="567"/>
      <c r="CDY31" s="567"/>
      <c r="CDZ31" s="567"/>
      <c r="CEA31" s="567"/>
      <c r="CEB31" s="567"/>
      <c r="CEC31" s="567"/>
      <c r="CED31" s="567"/>
      <c r="CEE31" s="567"/>
      <c r="CEF31" s="567"/>
      <c r="CEG31" s="567"/>
      <c r="CEH31" s="567"/>
      <c r="CEI31" s="567"/>
      <c r="CEJ31" s="567"/>
      <c r="CEK31" s="567"/>
      <c r="CEL31" s="567"/>
      <c r="CEM31" s="567"/>
      <c r="CEN31" s="567"/>
      <c r="CEO31" s="567"/>
      <c r="CEP31" s="567"/>
      <c r="CEQ31" s="567"/>
      <c r="CER31" s="567"/>
      <c r="CES31" s="567"/>
      <c r="CET31" s="567"/>
      <c r="CEU31" s="567"/>
      <c r="CEV31" s="567"/>
      <c r="CEW31" s="567"/>
      <c r="CEX31" s="567"/>
      <c r="CEY31" s="567"/>
      <c r="CEZ31" s="567"/>
      <c r="CFA31" s="567"/>
      <c r="CFB31" s="567"/>
      <c r="CFC31" s="567"/>
      <c r="CFD31" s="567"/>
      <c r="CFE31" s="567"/>
      <c r="CFF31" s="567"/>
      <c r="CFG31" s="567"/>
      <c r="CFH31" s="567"/>
      <c r="CFI31" s="567"/>
      <c r="CFJ31" s="567"/>
      <c r="CFK31" s="567"/>
      <c r="CFL31" s="567"/>
      <c r="CFM31" s="567"/>
      <c r="CFN31" s="567"/>
      <c r="CFO31" s="567"/>
      <c r="CFP31" s="567"/>
      <c r="CFQ31" s="567"/>
      <c r="CFR31" s="567"/>
      <c r="CFS31" s="567"/>
      <c r="CFT31" s="567"/>
      <c r="CFU31" s="567"/>
      <c r="CFV31" s="567"/>
      <c r="CFW31" s="567"/>
      <c r="CFX31" s="567"/>
      <c r="CFY31" s="567"/>
      <c r="CFZ31" s="567"/>
      <c r="CGA31" s="567"/>
      <c r="CGB31" s="567"/>
      <c r="CGC31" s="567"/>
      <c r="CGD31" s="567"/>
      <c r="CGE31" s="567"/>
      <c r="CGF31" s="567"/>
      <c r="CGG31" s="567"/>
      <c r="CGH31" s="567"/>
      <c r="CGI31" s="567"/>
      <c r="CGJ31" s="567"/>
      <c r="CGK31" s="567"/>
      <c r="CGL31" s="567"/>
      <c r="CGM31" s="567"/>
      <c r="CGN31" s="567"/>
      <c r="CGO31" s="567"/>
      <c r="CGP31" s="567"/>
      <c r="CGQ31" s="567"/>
      <c r="CGR31" s="567"/>
      <c r="CGS31" s="567"/>
      <c r="CGT31" s="567"/>
      <c r="CGU31" s="567"/>
      <c r="CGV31" s="567"/>
      <c r="CGW31" s="567"/>
      <c r="CGX31" s="567"/>
      <c r="CGY31" s="567"/>
      <c r="CGZ31" s="567"/>
      <c r="CHA31" s="567"/>
      <c r="CHB31" s="567"/>
      <c r="CHC31" s="567"/>
      <c r="CHD31" s="567"/>
      <c r="CHE31" s="567"/>
      <c r="CHF31" s="567"/>
      <c r="CHG31" s="567"/>
      <c r="CHH31" s="567"/>
      <c r="CHI31" s="567"/>
      <c r="CHJ31" s="567"/>
      <c r="CHK31" s="567"/>
      <c r="CHL31" s="567"/>
      <c r="CHM31" s="567"/>
      <c r="CHN31" s="567"/>
      <c r="CHO31" s="567"/>
      <c r="CHP31" s="567"/>
      <c r="CHQ31" s="567"/>
      <c r="CHR31" s="567"/>
      <c r="CHS31" s="567"/>
      <c r="CHT31" s="567"/>
      <c r="CHU31" s="567"/>
      <c r="CHV31" s="567"/>
      <c r="CHW31" s="567"/>
      <c r="CHX31" s="567"/>
      <c r="CHY31" s="567"/>
      <c r="CHZ31" s="567"/>
      <c r="CIA31" s="567"/>
      <c r="CIB31" s="567"/>
      <c r="CIC31" s="567"/>
      <c r="CID31" s="567"/>
      <c r="CIE31" s="567"/>
      <c r="CIF31" s="567"/>
      <c r="CIG31" s="567"/>
      <c r="CIH31" s="567"/>
      <c r="CII31" s="567"/>
      <c r="CIJ31" s="567"/>
      <c r="CIK31" s="567"/>
      <c r="CIL31" s="567"/>
      <c r="CIM31" s="567"/>
      <c r="CIN31" s="567"/>
      <c r="CIO31" s="567"/>
      <c r="CIP31" s="567"/>
      <c r="CIQ31" s="567"/>
      <c r="CIR31" s="567"/>
      <c r="CIS31" s="567"/>
      <c r="CIT31" s="567"/>
      <c r="CIU31" s="567"/>
      <c r="CIV31" s="567"/>
      <c r="CIW31" s="567"/>
      <c r="CIX31" s="567"/>
      <c r="CIY31" s="567"/>
      <c r="CIZ31" s="567"/>
      <c r="CJA31" s="567"/>
      <c r="CJB31" s="567"/>
      <c r="CJC31" s="567"/>
      <c r="CJD31" s="567"/>
      <c r="CJE31" s="567"/>
      <c r="CJF31" s="567"/>
      <c r="CJG31" s="567"/>
      <c r="CJH31" s="567"/>
      <c r="CJI31" s="567"/>
      <c r="CJJ31" s="567"/>
      <c r="CJK31" s="567"/>
      <c r="CJL31" s="567"/>
      <c r="CJM31" s="567"/>
      <c r="CJN31" s="567"/>
      <c r="CJO31" s="567"/>
      <c r="CJP31" s="567"/>
      <c r="CJQ31" s="567"/>
      <c r="CJR31" s="567"/>
      <c r="CJS31" s="567"/>
      <c r="CJT31" s="567"/>
      <c r="CJU31" s="567"/>
      <c r="CJV31" s="567"/>
      <c r="CJW31" s="567"/>
      <c r="CJX31" s="567"/>
      <c r="CJY31" s="567"/>
      <c r="CJZ31" s="567"/>
      <c r="CKA31" s="567"/>
      <c r="CKB31" s="567"/>
      <c r="CKC31" s="567"/>
      <c r="CKD31" s="567"/>
      <c r="CKE31" s="567"/>
      <c r="CKF31" s="567"/>
      <c r="CKG31" s="567"/>
      <c r="CKH31" s="567"/>
      <c r="CKI31" s="567"/>
      <c r="CKJ31" s="567"/>
      <c r="CKK31" s="567"/>
      <c r="CKL31" s="567"/>
      <c r="CKM31" s="567"/>
      <c r="CKN31" s="567"/>
      <c r="CKO31" s="567"/>
      <c r="CKP31" s="567"/>
      <c r="CKQ31" s="567"/>
      <c r="CKR31" s="567"/>
      <c r="CKS31" s="567"/>
      <c r="CKT31" s="567"/>
      <c r="CKU31" s="567"/>
      <c r="CKV31" s="567"/>
      <c r="CKW31" s="567"/>
      <c r="CKX31" s="567"/>
      <c r="CKY31" s="567"/>
      <c r="CKZ31" s="567"/>
      <c r="CLA31" s="567"/>
      <c r="CLB31" s="567"/>
      <c r="CLC31" s="567"/>
      <c r="CLD31" s="567"/>
      <c r="CLE31" s="567"/>
      <c r="CLF31" s="567"/>
      <c r="CLG31" s="567"/>
      <c r="CLH31" s="567"/>
      <c r="CLI31" s="567"/>
      <c r="CLJ31" s="567"/>
      <c r="CLK31" s="567"/>
      <c r="CLL31" s="567"/>
      <c r="CLM31" s="567"/>
      <c r="CLN31" s="567"/>
      <c r="CLO31" s="567"/>
      <c r="CLP31" s="567"/>
      <c r="CLQ31" s="567"/>
      <c r="CLR31" s="567"/>
      <c r="CLS31" s="567"/>
      <c r="CLT31" s="567"/>
      <c r="CLU31" s="567"/>
      <c r="CLV31" s="567"/>
      <c r="CLW31" s="567"/>
      <c r="CLX31" s="567"/>
      <c r="CLY31" s="567"/>
      <c r="CLZ31" s="567"/>
      <c r="CMA31" s="567"/>
      <c r="CMB31" s="567"/>
      <c r="CMC31" s="567"/>
      <c r="CMD31" s="567"/>
      <c r="CME31" s="567"/>
      <c r="CMF31" s="567"/>
      <c r="CMG31" s="567"/>
      <c r="CMH31" s="567"/>
      <c r="CMI31" s="567"/>
      <c r="CMJ31" s="567"/>
      <c r="CMK31" s="567"/>
      <c r="CML31" s="567"/>
      <c r="CMM31" s="567"/>
      <c r="CMN31" s="567"/>
      <c r="CMO31" s="567"/>
      <c r="CMP31" s="567"/>
      <c r="CMQ31" s="567"/>
      <c r="CMR31" s="567"/>
      <c r="CMS31" s="567"/>
      <c r="CMT31" s="567"/>
      <c r="CMU31" s="567"/>
      <c r="CMV31" s="567"/>
      <c r="CMW31" s="567"/>
      <c r="CMX31" s="567"/>
      <c r="CMY31" s="567"/>
      <c r="CMZ31" s="567"/>
      <c r="CNA31" s="567"/>
      <c r="CNB31" s="567"/>
      <c r="CNC31" s="567"/>
      <c r="CND31" s="567"/>
      <c r="CNE31" s="567"/>
      <c r="CNF31" s="567"/>
      <c r="CNG31" s="567"/>
      <c r="CNH31" s="567"/>
      <c r="CNI31" s="567"/>
      <c r="CNJ31" s="567"/>
      <c r="CNK31" s="567"/>
      <c r="CNL31" s="567"/>
      <c r="CNM31" s="567"/>
      <c r="CNN31" s="567"/>
      <c r="CNO31" s="567"/>
      <c r="CNP31" s="567"/>
      <c r="CNQ31" s="567"/>
      <c r="CNR31" s="567"/>
      <c r="CNS31" s="567"/>
      <c r="CNT31" s="567"/>
      <c r="CNU31" s="567"/>
      <c r="CNV31" s="567"/>
      <c r="CNW31" s="567"/>
      <c r="CNX31" s="567"/>
      <c r="CNY31" s="567"/>
      <c r="CNZ31" s="567"/>
      <c r="COA31" s="567"/>
      <c r="COB31" s="567"/>
      <c r="COC31" s="567"/>
      <c r="COD31" s="567"/>
      <c r="COE31" s="567"/>
      <c r="COF31" s="567"/>
      <c r="COG31" s="567"/>
      <c r="COH31" s="567"/>
      <c r="COI31" s="567"/>
      <c r="COJ31" s="567"/>
      <c r="COK31" s="567"/>
      <c r="COL31" s="567"/>
      <c r="COM31" s="567"/>
      <c r="CON31" s="567"/>
      <c r="COO31" s="567"/>
      <c r="COP31" s="567"/>
      <c r="COQ31" s="567"/>
      <c r="COR31" s="567"/>
      <c r="COS31" s="567"/>
      <c r="COT31" s="567"/>
      <c r="COU31" s="567"/>
      <c r="COV31" s="567"/>
      <c r="COW31" s="567"/>
      <c r="COX31" s="567"/>
      <c r="COY31" s="567"/>
      <c r="COZ31" s="567"/>
      <c r="CPA31" s="567"/>
      <c r="CPB31" s="567"/>
      <c r="CPC31" s="567"/>
      <c r="CPD31" s="567"/>
      <c r="CPE31" s="567"/>
      <c r="CPF31" s="567"/>
      <c r="CPG31" s="567"/>
      <c r="CPH31" s="567"/>
      <c r="CPI31" s="567"/>
      <c r="CPJ31" s="567"/>
      <c r="CPK31" s="567"/>
      <c r="CPL31" s="567"/>
      <c r="CPM31" s="567"/>
      <c r="CPN31" s="567"/>
      <c r="CPO31" s="567"/>
      <c r="CPP31" s="567"/>
      <c r="CPQ31" s="567"/>
      <c r="CPR31" s="567"/>
      <c r="CPS31" s="567"/>
      <c r="CPT31" s="567"/>
      <c r="CPU31" s="567"/>
      <c r="CPV31" s="567"/>
      <c r="CPW31" s="567"/>
      <c r="CPX31" s="567"/>
      <c r="CPY31" s="567"/>
      <c r="CPZ31" s="567"/>
      <c r="CQA31" s="567"/>
      <c r="CQB31" s="567"/>
      <c r="CQC31" s="567"/>
      <c r="CQD31" s="567"/>
      <c r="CQE31" s="567"/>
      <c r="CQF31" s="567"/>
      <c r="CQG31" s="567"/>
      <c r="CQH31" s="567"/>
      <c r="CQI31" s="567"/>
      <c r="CQJ31" s="567"/>
      <c r="CQK31" s="567"/>
      <c r="CQL31" s="567"/>
      <c r="CQM31" s="567"/>
      <c r="CQN31" s="567"/>
      <c r="CQO31" s="567"/>
      <c r="CQP31" s="567"/>
      <c r="CQQ31" s="567"/>
      <c r="CQR31" s="567"/>
      <c r="CQS31" s="567"/>
      <c r="CQT31" s="567"/>
      <c r="CQU31" s="567"/>
      <c r="CQV31" s="567"/>
      <c r="CQW31" s="567"/>
      <c r="CQX31" s="567"/>
      <c r="CQY31" s="567"/>
      <c r="CQZ31" s="567"/>
      <c r="CRA31" s="567"/>
      <c r="CRB31" s="567"/>
      <c r="CRC31" s="567"/>
      <c r="CRD31" s="567"/>
      <c r="CRE31" s="567"/>
      <c r="CRF31" s="567"/>
      <c r="CRG31" s="567"/>
      <c r="CRH31" s="567"/>
      <c r="CRI31" s="567"/>
      <c r="CRJ31" s="567"/>
      <c r="CRK31" s="567"/>
      <c r="CRL31" s="567"/>
      <c r="CRM31" s="567"/>
      <c r="CRN31" s="567"/>
      <c r="CRO31" s="567"/>
      <c r="CRP31" s="567"/>
      <c r="CRQ31" s="567"/>
      <c r="CRR31" s="567"/>
      <c r="CRS31" s="567"/>
      <c r="CRT31" s="567"/>
      <c r="CRU31" s="567"/>
      <c r="CRV31" s="567"/>
      <c r="CRW31" s="567"/>
      <c r="CRX31" s="567"/>
      <c r="CRY31" s="567"/>
      <c r="CRZ31" s="567"/>
      <c r="CSA31" s="567"/>
      <c r="CSB31" s="567"/>
      <c r="CSC31" s="567"/>
      <c r="CSD31" s="567"/>
      <c r="CSE31" s="567"/>
      <c r="CSF31" s="567"/>
      <c r="CSG31" s="567"/>
      <c r="CSH31" s="567"/>
      <c r="CSI31" s="567"/>
      <c r="CSJ31" s="567"/>
      <c r="CSK31" s="567"/>
      <c r="CSL31" s="567"/>
      <c r="CSM31" s="567"/>
      <c r="CSN31" s="567"/>
      <c r="CSO31" s="567"/>
      <c r="CSP31" s="567"/>
      <c r="CSQ31" s="567"/>
      <c r="CSR31" s="567"/>
      <c r="CSS31" s="567"/>
      <c r="CST31" s="567"/>
      <c r="CSU31" s="567"/>
      <c r="CSV31" s="567"/>
      <c r="CSW31" s="567"/>
      <c r="CSX31" s="567"/>
      <c r="CSY31" s="567"/>
      <c r="CSZ31" s="567"/>
      <c r="CTA31" s="567"/>
      <c r="CTB31" s="567"/>
      <c r="CTC31" s="567"/>
      <c r="CTD31" s="567"/>
      <c r="CTE31" s="567"/>
      <c r="CTF31" s="567"/>
      <c r="CTG31" s="567"/>
      <c r="CTH31" s="567"/>
      <c r="CTI31" s="567"/>
      <c r="CTJ31" s="567"/>
      <c r="CTK31" s="567"/>
      <c r="CTL31" s="567"/>
      <c r="CTM31" s="567"/>
      <c r="CTN31" s="567"/>
      <c r="CTO31" s="567"/>
      <c r="CTP31" s="567"/>
      <c r="CTQ31" s="567"/>
      <c r="CTR31" s="567"/>
      <c r="CTS31" s="567"/>
      <c r="CTT31" s="567"/>
      <c r="CTU31" s="567"/>
      <c r="CTV31" s="567"/>
      <c r="CTW31" s="567"/>
      <c r="CTX31" s="567"/>
      <c r="CTY31" s="567"/>
      <c r="CTZ31" s="567"/>
      <c r="CUA31" s="567"/>
      <c r="CUB31" s="567"/>
      <c r="CUC31" s="567"/>
      <c r="CUD31" s="567"/>
      <c r="CUE31" s="567"/>
      <c r="CUF31" s="567"/>
      <c r="CUG31" s="567"/>
      <c r="CUH31" s="567"/>
      <c r="CUI31" s="567"/>
      <c r="CUJ31" s="567"/>
      <c r="CUK31" s="567"/>
      <c r="CUL31" s="567"/>
      <c r="CUM31" s="567"/>
      <c r="CUN31" s="567"/>
      <c r="CUO31" s="567"/>
      <c r="CUP31" s="567"/>
      <c r="CUQ31" s="567"/>
      <c r="CUR31" s="567"/>
      <c r="CUS31" s="567"/>
      <c r="CUT31" s="567"/>
      <c r="CUU31" s="567"/>
      <c r="CUV31" s="567"/>
      <c r="CUW31" s="567"/>
      <c r="CUX31" s="567"/>
      <c r="CUY31" s="567"/>
      <c r="CUZ31" s="567"/>
      <c r="CVA31" s="567"/>
      <c r="CVB31" s="567"/>
      <c r="CVC31" s="567"/>
      <c r="CVD31" s="567"/>
      <c r="CVE31" s="567"/>
      <c r="CVF31" s="567"/>
      <c r="CVG31" s="567"/>
      <c r="CVH31" s="567"/>
      <c r="CVI31" s="567"/>
      <c r="CVJ31" s="567"/>
      <c r="CVK31" s="567"/>
      <c r="CVL31" s="567"/>
      <c r="CVM31" s="567"/>
      <c r="CVN31" s="567"/>
      <c r="CVO31" s="567"/>
      <c r="CVP31" s="567"/>
      <c r="CVQ31" s="567"/>
      <c r="CVR31" s="567"/>
      <c r="CVS31" s="567"/>
      <c r="CVT31" s="567"/>
      <c r="CVU31" s="567"/>
      <c r="CVV31" s="567"/>
      <c r="CVW31" s="567"/>
      <c r="CVX31" s="567"/>
      <c r="CVY31" s="567"/>
      <c r="CVZ31" s="567"/>
      <c r="CWA31" s="567"/>
      <c r="CWB31" s="567"/>
      <c r="CWC31" s="567"/>
      <c r="CWD31" s="567"/>
      <c r="CWE31" s="567"/>
      <c r="CWF31" s="567"/>
      <c r="CWG31" s="567"/>
      <c r="CWH31" s="567"/>
      <c r="CWI31" s="567"/>
      <c r="CWJ31" s="567"/>
      <c r="CWK31" s="567"/>
      <c r="CWL31" s="567"/>
      <c r="CWM31" s="567"/>
      <c r="CWN31" s="567"/>
      <c r="CWO31" s="567"/>
      <c r="CWP31" s="567"/>
      <c r="CWQ31" s="567"/>
      <c r="CWR31" s="567"/>
      <c r="CWS31" s="567"/>
      <c r="CWT31" s="567"/>
      <c r="CWU31" s="567"/>
      <c r="CWV31" s="567"/>
      <c r="CWW31" s="567"/>
      <c r="CWX31" s="567"/>
      <c r="CWY31" s="567"/>
      <c r="CWZ31" s="567"/>
      <c r="CXA31" s="567"/>
      <c r="CXB31" s="567"/>
      <c r="CXC31" s="567"/>
      <c r="CXD31" s="567"/>
      <c r="CXE31" s="567"/>
      <c r="CXF31" s="567"/>
      <c r="CXG31" s="567"/>
      <c r="CXH31" s="567"/>
      <c r="CXI31" s="567"/>
      <c r="CXJ31" s="567"/>
      <c r="CXK31" s="567"/>
      <c r="CXL31" s="567"/>
      <c r="CXM31" s="567"/>
      <c r="CXN31" s="567"/>
      <c r="CXO31" s="567"/>
      <c r="CXP31" s="567"/>
      <c r="CXQ31" s="567"/>
      <c r="CXR31" s="567"/>
      <c r="CXS31" s="567"/>
      <c r="CXT31" s="567"/>
      <c r="CXU31" s="567"/>
      <c r="CXV31" s="567"/>
      <c r="CXW31" s="567"/>
      <c r="CXX31" s="567"/>
      <c r="CXY31" s="567"/>
      <c r="CXZ31" s="567"/>
      <c r="CYA31" s="567"/>
      <c r="CYB31" s="567"/>
      <c r="CYC31" s="567"/>
      <c r="CYD31" s="567"/>
      <c r="CYE31" s="567"/>
      <c r="CYF31" s="567"/>
      <c r="CYG31" s="567"/>
      <c r="CYH31" s="567"/>
      <c r="CYI31" s="567"/>
      <c r="CYJ31" s="567"/>
      <c r="CYK31" s="567"/>
      <c r="CYL31" s="567"/>
      <c r="CYM31" s="567"/>
      <c r="CYN31" s="567"/>
      <c r="CYO31" s="567"/>
      <c r="CYP31" s="567"/>
      <c r="CYQ31" s="567"/>
      <c r="CYR31" s="567"/>
      <c r="CYS31" s="567"/>
      <c r="CYT31" s="567"/>
      <c r="CYU31" s="567"/>
      <c r="CYV31" s="567"/>
      <c r="CYW31" s="567"/>
      <c r="CYX31" s="567"/>
      <c r="CYY31" s="567"/>
      <c r="CYZ31" s="567"/>
      <c r="CZA31" s="567"/>
      <c r="CZB31" s="567"/>
      <c r="CZC31" s="567"/>
      <c r="CZD31" s="567"/>
      <c r="CZE31" s="567"/>
      <c r="CZF31" s="567"/>
      <c r="CZG31" s="567"/>
      <c r="CZH31" s="567"/>
      <c r="CZI31" s="567"/>
      <c r="CZJ31" s="567"/>
      <c r="CZK31" s="567"/>
      <c r="CZL31" s="567"/>
      <c r="CZM31" s="567"/>
      <c r="CZN31" s="567"/>
      <c r="CZO31" s="567"/>
      <c r="CZP31" s="567"/>
      <c r="CZQ31" s="567"/>
      <c r="CZR31" s="567"/>
      <c r="CZS31" s="567"/>
      <c r="CZT31" s="567"/>
      <c r="CZU31" s="567"/>
      <c r="CZV31" s="567"/>
      <c r="CZW31" s="567"/>
      <c r="CZX31" s="567"/>
      <c r="CZY31" s="567"/>
      <c r="CZZ31" s="567"/>
      <c r="DAA31" s="567"/>
      <c r="DAB31" s="567"/>
      <c r="DAC31" s="567"/>
      <c r="DAD31" s="567"/>
      <c r="DAE31" s="567"/>
      <c r="DAF31" s="567"/>
      <c r="DAG31" s="567"/>
      <c r="DAH31" s="567"/>
      <c r="DAI31" s="567"/>
      <c r="DAJ31" s="567"/>
      <c r="DAK31" s="567"/>
      <c r="DAL31" s="567"/>
      <c r="DAM31" s="567"/>
      <c r="DAN31" s="567"/>
      <c r="DAO31" s="567"/>
      <c r="DAP31" s="567"/>
      <c r="DAQ31" s="567"/>
      <c r="DAR31" s="567"/>
      <c r="DAS31" s="567"/>
      <c r="DAT31" s="567"/>
      <c r="DAU31" s="567"/>
      <c r="DAV31" s="567"/>
      <c r="DAW31" s="567"/>
      <c r="DAX31" s="567"/>
      <c r="DAY31" s="567"/>
      <c r="DAZ31" s="567"/>
      <c r="DBA31" s="567"/>
      <c r="DBB31" s="567"/>
      <c r="DBC31" s="567"/>
      <c r="DBD31" s="567"/>
      <c r="DBE31" s="567"/>
      <c r="DBF31" s="567"/>
      <c r="DBG31" s="567"/>
      <c r="DBH31" s="567"/>
      <c r="DBI31" s="567"/>
      <c r="DBJ31" s="567"/>
      <c r="DBK31" s="567"/>
      <c r="DBL31" s="567"/>
      <c r="DBM31" s="567"/>
      <c r="DBN31" s="567"/>
      <c r="DBO31" s="567"/>
      <c r="DBP31" s="567"/>
      <c r="DBQ31" s="567"/>
      <c r="DBR31" s="567"/>
      <c r="DBS31" s="567"/>
      <c r="DBT31" s="567"/>
      <c r="DBU31" s="567"/>
      <c r="DBV31" s="567"/>
      <c r="DBW31" s="567"/>
      <c r="DBX31" s="567"/>
      <c r="DBY31" s="567"/>
      <c r="DBZ31" s="567"/>
      <c r="DCA31" s="567"/>
      <c r="DCB31" s="567"/>
      <c r="DCC31" s="567"/>
      <c r="DCD31" s="567"/>
      <c r="DCE31" s="567"/>
      <c r="DCF31" s="567"/>
      <c r="DCG31" s="567"/>
      <c r="DCH31" s="567"/>
      <c r="DCI31" s="567"/>
      <c r="DCJ31" s="567"/>
      <c r="DCK31" s="567"/>
      <c r="DCL31" s="567"/>
      <c r="DCM31" s="567"/>
      <c r="DCN31" s="567"/>
      <c r="DCO31" s="567"/>
      <c r="DCP31" s="567"/>
      <c r="DCQ31" s="567"/>
      <c r="DCR31" s="567"/>
      <c r="DCS31" s="567"/>
      <c r="DCT31" s="567"/>
      <c r="DCU31" s="567"/>
      <c r="DCV31" s="567"/>
      <c r="DCW31" s="567"/>
      <c r="DCX31" s="567"/>
      <c r="DCY31" s="567"/>
      <c r="DCZ31" s="567"/>
      <c r="DDA31" s="567"/>
      <c r="DDB31" s="567"/>
      <c r="DDC31" s="567"/>
      <c r="DDD31" s="567"/>
      <c r="DDE31" s="567"/>
      <c r="DDF31" s="567"/>
      <c r="DDG31" s="567"/>
      <c r="DDH31" s="567"/>
      <c r="DDI31" s="567"/>
      <c r="DDJ31" s="567"/>
      <c r="DDK31" s="567"/>
      <c r="DDL31" s="567"/>
      <c r="DDM31" s="567"/>
      <c r="DDN31" s="567"/>
      <c r="DDO31" s="567"/>
      <c r="DDP31" s="567"/>
      <c r="DDQ31" s="567"/>
      <c r="DDR31" s="567"/>
      <c r="DDS31" s="567"/>
      <c r="DDT31" s="567"/>
      <c r="DDU31" s="567"/>
      <c r="DDV31" s="567"/>
      <c r="DDW31" s="567"/>
      <c r="DDX31" s="567"/>
      <c r="DDY31" s="567"/>
      <c r="DDZ31" s="567"/>
      <c r="DEA31" s="567"/>
      <c r="DEB31" s="567"/>
      <c r="DEC31" s="567"/>
      <c r="DED31" s="567"/>
      <c r="DEE31" s="567"/>
      <c r="DEF31" s="567"/>
      <c r="DEG31" s="567"/>
      <c r="DEH31" s="567"/>
      <c r="DEI31" s="567"/>
      <c r="DEJ31" s="567"/>
      <c r="DEK31" s="567"/>
      <c r="DEL31" s="567"/>
      <c r="DEM31" s="567"/>
      <c r="DEN31" s="567"/>
      <c r="DEO31" s="567"/>
      <c r="DEP31" s="567"/>
      <c r="DEQ31" s="567"/>
      <c r="DER31" s="567"/>
      <c r="DES31" s="567"/>
      <c r="DET31" s="567"/>
      <c r="DEU31" s="567"/>
      <c r="DEV31" s="567"/>
      <c r="DEW31" s="567"/>
      <c r="DEX31" s="567"/>
      <c r="DEY31" s="567"/>
      <c r="DEZ31" s="567"/>
      <c r="DFA31" s="567"/>
      <c r="DFB31" s="567"/>
      <c r="DFC31" s="567"/>
      <c r="DFD31" s="567"/>
      <c r="DFE31" s="567"/>
      <c r="DFF31" s="567"/>
      <c r="DFG31" s="567"/>
      <c r="DFH31" s="567"/>
      <c r="DFI31" s="567"/>
      <c r="DFJ31" s="567"/>
      <c r="DFK31" s="567"/>
      <c r="DFL31" s="567"/>
      <c r="DFM31" s="567"/>
      <c r="DFN31" s="567"/>
      <c r="DFO31" s="567"/>
      <c r="DFP31" s="567"/>
      <c r="DFQ31" s="567"/>
      <c r="DFR31" s="567"/>
      <c r="DFS31" s="567"/>
      <c r="DFT31" s="567"/>
      <c r="DFU31" s="567"/>
      <c r="DFV31" s="567"/>
      <c r="DFW31" s="567"/>
      <c r="DFX31" s="567"/>
      <c r="DFY31" s="567"/>
      <c r="DFZ31" s="567"/>
      <c r="DGA31" s="567"/>
      <c r="DGB31" s="567"/>
      <c r="DGC31" s="567"/>
      <c r="DGD31" s="567"/>
      <c r="DGE31" s="567"/>
      <c r="DGF31" s="567"/>
      <c r="DGG31" s="567"/>
      <c r="DGH31" s="567"/>
      <c r="DGI31" s="567"/>
      <c r="DGJ31" s="567"/>
      <c r="DGK31" s="567"/>
      <c r="DGL31" s="567"/>
      <c r="DGM31" s="567"/>
      <c r="DGN31" s="567"/>
      <c r="DGO31" s="567"/>
      <c r="DGP31" s="567"/>
      <c r="DGQ31" s="567"/>
      <c r="DGR31" s="567"/>
      <c r="DGS31" s="567"/>
      <c r="DGT31" s="567"/>
      <c r="DGU31" s="567"/>
      <c r="DGV31" s="567"/>
      <c r="DGW31" s="567"/>
      <c r="DGX31" s="567"/>
      <c r="DGY31" s="567"/>
      <c r="DGZ31" s="567"/>
      <c r="DHA31" s="567"/>
      <c r="DHB31" s="567"/>
      <c r="DHC31" s="567"/>
      <c r="DHD31" s="567"/>
      <c r="DHE31" s="567"/>
      <c r="DHF31" s="567"/>
      <c r="DHG31" s="567"/>
      <c r="DHH31" s="567"/>
      <c r="DHI31" s="567"/>
      <c r="DHJ31" s="567"/>
      <c r="DHK31" s="567"/>
      <c r="DHL31" s="567"/>
      <c r="DHM31" s="567"/>
      <c r="DHN31" s="567"/>
      <c r="DHO31" s="567"/>
      <c r="DHP31" s="567"/>
      <c r="DHQ31" s="567"/>
      <c r="DHR31" s="567"/>
      <c r="DHS31" s="567"/>
      <c r="DHT31" s="567"/>
      <c r="DHU31" s="567"/>
      <c r="DHV31" s="567"/>
      <c r="DHW31" s="567"/>
      <c r="DHX31" s="567"/>
      <c r="DHY31" s="567"/>
      <c r="DHZ31" s="567"/>
      <c r="DIA31" s="567"/>
      <c r="DIB31" s="567"/>
      <c r="DIC31" s="567"/>
      <c r="DID31" s="567"/>
      <c r="DIE31" s="567"/>
      <c r="DIF31" s="567"/>
      <c r="DIG31" s="567"/>
      <c r="DIH31" s="567"/>
      <c r="DII31" s="567"/>
      <c r="DIJ31" s="567"/>
      <c r="DIK31" s="567"/>
      <c r="DIL31" s="567"/>
      <c r="DIM31" s="567"/>
      <c r="DIN31" s="567"/>
      <c r="DIO31" s="567"/>
      <c r="DIP31" s="567"/>
      <c r="DIQ31" s="567"/>
      <c r="DIR31" s="567"/>
      <c r="DIS31" s="567"/>
      <c r="DIT31" s="567"/>
      <c r="DIU31" s="567"/>
      <c r="DIV31" s="567"/>
      <c r="DIW31" s="567"/>
      <c r="DIX31" s="567"/>
      <c r="DIY31" s="567"/>
      <c r="DIZ31" s="567"/>
      <c r="DJA31" s="567"/>
      <c r="DJB31" s="567"/>
      <c r="DJC31" s="567"/>
      <c r="DJD31" s="567"/>
      <c r="DJE31" s="567"/>
      <c r="DJF31" s="567"/>
      <c r="DJG31" s="567"/>
      <c r="DJH31" s="567"/>
      <c r="DJI31" s="567"/>
      <c r="DJJ31" s="567"/>
      <c r="DJK31" s="567"/>
      <c r="DJL31" s="567"/>
      <c r="DJM31" s="567"/>
      <c r="DJN31" s="567"/>
      <c r="DJO31" s="567"/>
      <c r="DJP31" s="567"/>
      <c r="DJQ31" s="567"/>
      <c r="DJR31" s="567"/>
      <c r="DJS31" s="567"/>
      <c r="DJT31" s="567"/>
      <c r="DJU31" s="567"/>
      <c r="DJV31" s="567"/>
      <c r="DJW31" s="567"/>
      <c r="DJX31" s="567"/>
      <c r="DJY31" s="567"/>
      <c r="DJZ31" s="567"/>
      <c r="DKA31" s="567"/>
      <c r="DKB31" s="567"/>
      <c r="DKC31" s="567"/>
      <c r="DKD31" s="567"/>
      <c r="DKE31" s="567"/>
      <c r="DKF31" s="567"/>
      <c r="DKG31" s="567"/>
      <c r="DKH31" s="567"/>
      <c r="DKI31" s="567"/>
      <c r="DKJ31" s="567"/>
      <c r="DKK31" s="567"/>
      <c r="DKL31" s="567"/>
      <c r="DKM31" s="567"/>
      <c r="DKN31" s="567"/>
      <c r="DKO31" s="567"/>
      <c r="DKP31" s="567"/>
      <c r="DKQ31" s="567"/>
      <c r="DKR31" s="567"/>
      <c r="DKS31" s="567"/>
      <c r="DKT31" s="567"/>
      <c r="DKU31" s="567"/>
      <c r="DKV31" s="567"/>
      <c r="DKW31" s="567"/>
      <c r="DKX31" s="567"/>
      <c r="DKY31" s="567"/>
      <c r="DKZ31" s="567"/>
      <c r="DLA31" s="567"/>
      <c r="DLB31" s="567"/>
      <c r="DLC31" s="567"/>
      <c r="DLD31" s="567"/>
      <c r="DLE31" s="567"/>
      <c r="DLF31" s="567"/>
      <c r="DLG31" s="567"/>
      <c r="DLH31" s="567"/>
      <c r="DLI31" s="567"/>
      <c r="DLJ31" s="567"/>
      <c r="DLK31" s="567"/>
      <c r="DLL31" s="567"/>
      <c r="DLM31" s="567"/>
      <c r="DLN31" s="567"/>
      <c r="DLO31" s="567"/>
      <c r="DLP31" s="567"/>
      <c r="DLQ31" s="567"/>
      <c r="DLR31" s="567"/>
      <c r="DLS31" s="567"/>
      <c r="DLT31" s="567"/>
      <c r="DLU31" s="567"/>
      <c r="DLV31" s="567"/>
      <c r="DLW31" s="567"/>
      <c r="DLX31" s="567"/>
      <c r="DLY31" s="567"/>
      <c r="DLZ31" s="567"/>
      <c r="DMA31" s="567"/>
      <c r="DMB31" s="567"/>
      <c r="DMC31" s="567"/>
      <c r="DMD31" s="567"/>
      <c r="DME31" s="567"/>
      <c r="DMF31" s="567"/>
      <c r="DMG31" s="567"/>
      <c r="DMH31" s="567"/>
      <c r="DMI31" s="567"/>
      <c r="DMJ31" s="567"/>
      <c r="DMK31" s="567"/>
      <c r="DML31" s="567"/>
      <c r="DMM31" s="567"/>
      <c r="DMN31" s="567"/>
      <c r="DMO31" s="567"/>
      <c r="DMP31" s="567"/>
      <c r="DMQ31" s="567"/>
      <c r="DMR31" s="567"/>
      <c r="DMS31" s="567"/>
      <c r="DMT31" s="567"/>
      <c r="DMU31" s="567"/>
      <c r="DMV31" s="567"/>
      <c r="DMW31" s="567"/>
      <c r="DMX31" s="567"/>
      <c r="DMY31" s="567"/>
      <c r="DMZ31" s="567"/>
      <c r="DNA31" s="567"/>
      <c r="DNB31" s="567"/>
      <c r="DNC31" s="567"/>
      <c r="DND31" s="567"/>
      <c r="DNE31" s="567"/>
      <c r="DNF31" s="567"/>
      <c r="DNG31" s="567"/>
      <c r="DNH31" s="567"/>
      <c r="DNI31" s="567"/>
      <c r="DNJ31" s="567"/>
      <c r="DNK31" s="567"/>
      <c r="DNL31" s="567"/>
      <c r="DNM31" s="567"/>
      <c r="DNN31" s="567"/>
      <c r="DNO31" s="567"/>
      <c r="DNP31" s="567"/>
      <c r="DNQ31" s="567"/>
      <c r="DNR31" s="567"/>
      <c r="DNS31" s="567"/>
      <c r="DNT31" s="567"/>
      <c r="DNU31" s="567"/>
      <c r="DNV31" s="567"/>
      <c r="DNW31" s="567"/>
      <c r="DNX31" s="567"/>
      <c r="DNY31" s="567"/>
      <c r="DNZ31" s="567"/>
      <c r="DOA31" s="567"/>
      <c r="DOB31" s="567"/>
      <c r="DOC31" s="567"/>
      <c r="DOD31" s="567"/>
      <c r="DOE31" s="567"/>
      <c r="DOF31" s="567"/>
      <c r="DOG31" s="567"/>
      <c r="DOH31" s="567"/>
      <c r="DOI31" s="567"/>
      <c r="DOJ31" s="567"/>
      <c r="DOK31" s="567"/>
      <c r="DOL31" s="567"/>
      <c r="DOM31" s="567"/>
      <c r="DON31" s="567"/>
      <c r="DOO31" s="567"/>
      <c r="DOP31" s="567"/>
      <c r="DOQ31" s="567"/>
      <c r="DOR31" s="567"/>
      <c r="DOS31" s="567"/>
      <c r="DOT31" s="567"/>
      <c r="DOU31" s="567"/>
      <c r="DOV31" s="567"/>
      <c r="DOW31" s="567"/>
      <c r="DOX31" s="567"/>
      <c r="DOY31" s="567"/>
      <c r="DOZ31" s="567"/>
      <c r="DPA31" s="567"/>
      <c r="DPB31" s="567"/>
      <c r="DPC31" s="567"/>
      <c r="DPD31" s="567"/>
      <c r="DPE31" s="567"/>
      <c r="DPF31" s="567"/>
      <c r="DPG31" s="567"/>
      <c r="DPH31" s="567"/>
      <c r="DPI31" s="567"/>
      <c r="DPJ31" s="567"/>
      <c r="DPK31" s="567"/>
      <c r="DPL31" s="567"/>
      <c r="DPM31" s="567"/>
      <c r="DPN31" s="567"/>
      <c r="DPO31" s="567"/>
      <c r="DPP31" s="567"/>
      <c r="DPQ31" s="567"/>
      <c r="DPR31" s="567"/>
      <c r="DPS31" s="567"/>
      <c r="DPT31" s="567"/>
      <c r="DPU31" s="567"/>
      <c r="DPV31" s="567"/>
      <c r="DPW31" s="567"/>
      <c r="DPX31" s="567"/>
      <c r="DPY31" s="567"/>
      <c r="DPZ31" s="567"/>
      <c r="DQA31" s="567"/>
      <c r="DQB31" s="567"/>
      <c r="DQC31" s="567"/>
      <c r="DQD31" s="567"/>
      <c r="DQE31" s="567"/>
      <c r="DQF31" s="567"/>
      <c r="DQG31" s="567"/>
      <c r="DQH31" s="567"/>
      <c r="DQI31" s="567"/>
      <c r="DQJ31" s="567"/>
      <c r="DQK31" s="567"/>
      <c r="DQL31" s="567"/>
      <c r="DQM31" s="567"/>
      <c r="DQN31" s="567"/>
      <c r="DQO31" s="567"/>
      <c r="DQP31" s="567"/>
      <c r="DQQ31" s="567"/>
      <c r="DQR31" s="567"/>
      <c r="DQS31" s="567"/>
      <c r="DQT31" s="567"/>
      <c r="DQU31" s="567"/>
      <c r="DQV31" s="567"/>
      <c r="DQW31" s="567"/>
      <c r="DQX31" s="567"/>
      <c r="DQY31" s="567"/>
      <c r="DQZ31" s="567"/>
      <c r="DRA31" s="567"/>
      <c r="DRB31" s="567"/>
      <c r="DRC31" s="567"/>
      <c r="DRD31" s="567"/>
      <c r="DRE31" s="567"/>
      <c r="DRF31" s="567"/>
      <c r="DRG31" s="567"/>
      <c r="DRH31" s="567"/>
      <c r="DRI31" s="567"/>
      <c r="DRJ31" s="567"/>
      <c r="DRK31" s="567"/>
      <c r="DRL31" s="567"/>
      <c r="DRM31" s="567"/>
      <c r="DRN31" s="567"/>
      <c r="DRO31" s="567"/>
      <c r="DRP31" s="567"/>
      <c r="DRQ31" s="567"/>
      <c r="DRR31" s="567"/>
      <c r="DRS31" s="567"/>
      <c r="DRT31" s="567"/>
      <c r="DRU31" s="567"/>
      <c r="DRV31" s="567"/>
      <c r="DRW31" s="567"/>
      <c r="DRX31" s="567"/>
      <c r="DRY31" s="567"/>
      <c r="DRZ31" s="567"/>
      <c r="DSA31" s="567"/>
      <c r="DSB31" s="567"/>
      <c r="DSC31" s="567"/>
      <c r="DSD31" s="567"/>
      <c r="DSE31" s="567"/>
      <c r="DSF31" s="567"/>
      <c r="DSG31" s="567"/>
      <c r="DSH31" s="567"/>
      <c r="DSI31" s="567"/>
      <c r="DSJ31" s="567"/>
      <c r="DSK31" s="567"/>
      <c r="DSL31" s="567"/>
      <c r="DSM31" s="567"/>
      <c r="DSN31" s="567"/>
      <c r="DSO31" s="567"/>
      <c r="DSP31" s="567"/>
      <c r="DSQ31" s="567"/>
      <c r="DSR31" s="567"/>
      <c r="DSS31" s="567"/>
      <c r="DST31" s="567"/>
      <c r="DSU31" s="567"/>
      <c r="DSV31" s="567"/>
      <c r="DSW31" s="567"/>
      <c r="DSX31" s="567"/>
      <c r="DSY31" s="567"/>
      <c r="DSZ31" s="567"/>
      <c r="DTA31" s="567"/>
      <c r="DTB31" s="567"/>
      <c r="DTC31" s="567"/>
      <c r="DTD31" s="567"/>
      <c r="DTE31" s="567"/>
      <c r="DTF31" s="567"/>
      <c r="DTG31" s="567"/>
      <c r="DTH31" s="567"/>
      <c r="DTI31" s="567"/>
      <c r="DTJ31" s="567"/>
      <c r="DTK31" s="567"/>
      <c r="DTL31" s="567"/>
      <c r="DTM31" s="567"/>
      <c r="DTN31" s="567"/>
      <c r="DTO31" s="567"/>
      <c r="DTP31" s="567"/>
      <c r="DTQ31" s="567"/>
      <c r="DTR31" s="567"/>
      <c r="DTS31" s="567"/>
      <c r="DTT31" s="567"/>
      <c r="DTU31" s="567"/>
      <c r="DTV31" s="567"/>
      <c r="DTW31" s="567"/>
      <c r="DTX31" s="567"/>
      <c r="DTY31" s="567"/>
      <c r="DTZ31" s="567"/>
      <c r="DUA31" s="567"/>
      <c r="DUB31" s="567"/>
      <c r="DUC31" s="567"/>
      <c r="DUD31" s="567"/>
      <c r="DUE31" s="567"/>
      <c r="DUF31" s="567"/>
      <c r="DUG31" s="567"/>
      <c r="DUH31" s="567"/>
      <c r="DUI31" s="567"/>
      <c r="DUJ31" s="567"/>
      <c r="DUK31" s="567"/>
      <c r="DUL31" s="567"/>
      <c r="DUM31" s="567"/>
      <c r="DUN31" s="567"/>
      <c r="DUO31" s="567"/>
      <c r="DUP31" s="567"/>
      <c r="DUQ31" s="567"/>
      <c r="DUR31" s="567"/>
      <c r="DUS31" s="567"/>
      <c r="DUT31" s="567"/>
      <c r="DUU31" s="567"/>
      <c r="DUV31" s="567"/>
      <c r="DUW31" s="567"/>
      <c r="DUX31" s="567"/>
      <c r="DUY31" s="567"/>
      <c r="DUZ31" s="567"/>
      <c r="DVA31" s="567"/>
      <c r="DVB31" s="567"/>
      <c r="DVC31" s="567"/>
      <c r="DVD31" s="567"/>
      <c r="DVE31" s="567"/>
      <c r="DVF31" s="567"/>
      <c r="DVG31" s="567"/>
      <c r="DVH31" s="567"/>
      <c r="DVI31" s="567"/>
      <c r="DVJ31" s="567"/>
      <c r="DVK31" s="567"/>
      <c r="DVL31" s="567"/>
      <c r="DVM31" s="567"/>
      <c r="DVN31" s="567"/>
      <c r="DVO31" s="567"/>
      <c r="DVP31" s="567"/>
      <c r="DVQ31" s="567"/>
      <c r="DVR31" s="567"/>
      <c r="DVS31" s="567"/>
      <c r="DVT31" s="567"/>
      <c r="DVU31" s="567"/>
      <c r="DVV31" s="567"/>
      <c r="DVW31" s="567"/>
      <c r="DVX31" s="567"/>
      <c r="DVY31" s="567"/>
      <c r="DVZ31" s="567"/>
      <c r="DWA31" s="567"/>
      <c r="DWB31" s="567"/>
      <c r="DWC31" s="567"/>
      <c r="DWD31" s="567"/>
      <c r="DWE31" s="567"/>
      <c r="DWF31" s="567"/>
      <c r="DWG31" s="567"/>
      <c r="DWH31" s="567"/>
      <c r="DWI31" s="567"/>
      <c r="DWJ31" s="567"/>
      <c r="DWK31" s="567"/>
      <c r="DWL31" s="567"/>
      <c r="DWM31" s="567"/>
      <c r="DWN31" s="567"/>
      <c r="DWO31" s="567"/>
      <c r="DWP31" s="567"/>
      <c r="DWQ31" s="567"/>
      <c r="DWR31" s="567"/>
      <c r="DWS31" s="567"/>
      <c r="DWT31" s="567"/>
      <c r="DWU31" s="567"/>
      <c r="DWV31" s="567"/>
      <c r="DWW31" s="567"/>
      <c r="DWX31" s="567"/>
      <c r="DWY31" s="567"/>
      <c r="DWZ31" s="567"/>
      <c r="DXA31" s="567"/>
      <c r="DXB31" s="567"/>
      <c r="DXC31" s="567"/>
      <c r="DXD31" s="567"/>
      <c r="DXE31" s="567"/>
      <c r="DXF31" s="567"/>
      <c r="DXG31" s="567"/>
      <c r="DXH31" s="567"/>
      <c r="DXI31" s="567"/>
      <c r="DXJ31" s="567"/>
      <c r="DXK31" s="567"/>
      <c r="DXL31" s="567"/>
      <c r="DXM31" s="567"/>
      <c r="DXN31" s="567"/>
      <c r="DXO31" s="567"/>
      <c r="DXP31" s="567"/>
      <c r="DXQ31" s="567"/>
      <c r="DXR31" s="567"/>
      <c r="DXS31" s="567"/>
      <c r="DXT31" s="567"/>
      <c r="DXU31" s="567"/>
      <c r="DXV31" s="567"/>
      <c r="DXW31" s="567"/>
      <c r="DXX31" s="567"/>
      <c r="DXY31" s="567"/>
      <c r="DXZ31" s="567"/>
      <c r="DYA31" s="567"/>
      <c r="DYB31" s="567"/>
      <c r="DYC31" s="567"/>
      <c r="DYD31" s="567"/>
      <c r="DYE31" s="567"/>
      <c r="DYF31" s="567"/>
      <c r="DYG31" s="567"/>
      <c r="DYH31" s="567"/>
      <c r="DYI31" s="567"/>
      <c r="DYJ31" s="567"/>
      <c r="DYK31" s="567"/>
      <c r="DYL31" s="567"/>
      <c r="DYM31" s="567"/>
      <c r="DYN31" s="567"/>
      <c r="DYO31" s="567"/>
      <c r="DYP31" s="567"/>
      <c r="DYQ31" s="567"/>
      <c r="DYR31" s="567"/>
      <c r="DYS31" s="567"/>
      <c r="DYT31" s="567"/>
      <c r="DYU31" s="567"/>
      <c r="DYV31" s="567"/>
      <c r="DYW31" s="567"/>
      <c r="DYX31" s="567"/>
      <c r="DYY31" s="567"/>
      <c r="DYZ31" s="567"/>
      <c r="DZA31" s="567"/>
      <c r="DZB31" s="567"/>
      <c r="DZC31" s="567"/>
      <c r="DZD31" s="567"/>
      <c r="DZE31" s="567"/>
      <c r="DZF31" s="567"/>
      <c r="DZG31" s="567"/>
      <c r="DZH31" s="567"/>
      <c r="DZI31" s="567"/>
      <c r="DZJ31" s="567"/>
      <c r="DZK31" s="567"/>
      <c r="DZL31" s="567"/>
      <c r="DZM31" s="567"/>
      <c r="DZN31" s="567"/>
      <c r="DZO31" s="567"/>
      <c r="DZP31" s="567"/>
      <c r="DZQ31" s="567"/>
      <c r="DZR31" s="567"/>
      <c r="DZS31" s="567"/>
      <c r="DZT31" s="567"/>
      <c r="DZU31" s="567"/>
      <c r="DZV31" s="567"/>
      <c r="DZW31" s="567"/>
      <c r="DZX31" s="567"/>
      <c r="DZY31" s="567"/>
      <c r="DZZ31" s="567"/>
      <c r="EAA31" s="567"/>
      <c r="EAB31" s="567"/>
      <c r="EAC31" s="567"/>
      <c r="EAD31" s="567"/>
      <c r="EAE31" s="567"/>
      <c r="EAF31" s="567"/>
      <c r="EAG31" s="567"/>
      <c r="EAH31" s="567"/>
      <c r="EAI31" s="567"/>
      <c r="EAJ31" s="567"/>
      <c r="EAK31" s="567"/>
      <c r="EAL31" s="567"/>
      <c r="EAM31" s="567"/>
      <c r="EAN31" s="567"/>
      <c r="EAO31" s="567"/>
      <c r="EAP31" s="567"/>
      <c r="EAQ31" s="567"/>
      <c r="EAR31" s="567"/>
      <c r="EAS31" s="567"/>
      <c r="EAT31" s="567"/>
      <c r="EAU31" s="567"/>
      <c r="EAV31" s="567"/>
      <c r="EAW31" s="567"/>
      <c r="EAX31" s="567"/>
      <c r="EAY31" s="567"/>
      <c r="EAZ31" s="567"/>
      <c r="EBA31" s="567"/>
      <c r="EBB31" s="567"/>
      <c r="EBC31" s="567"/>
      <c r="EBD31" s="567"/>
      <c r="EBE31" s="567"/>
      <c r="EBF31" s="567"/>
      <c r="EBG31" s="567"/>
      <c r="EBH31" s="567"/>
      <c r="EBI31" s="567"/>
      <c r="EBJ31" s="567"/>
      <c r="EBK31" s="567"/>
      <c r="EBL31" s="567"/>
      <c r="EBM31" s="567"/>
      <c r="EBN31" s="567"/>
      <c r="EBO31" s="567"/>
      <c r="EBP31" s="567"/>
      <c r="EBQ31" s="567"/>
      <c r="EBR31" s="567"/>
      <c r="EBS31" s="567"/>
      <c r="EBT31" s="567"/>
      <c r="EBU31" s="567"/>
      <c r="EBV31" s="567"/>
      <c r="EBW31" s="567"/>
      <c r="EBX31" s="567"/>
      <c r="EBY31" s="567"/>
      <c r="EBZ31" s="567"/>
      <c r="ECA31" s="567"/>
      <c r="ECB31" s="567"/>
      <c r="ECC31" s="567"/>
      <c r="ECD31" s="567"/>
      <c r="ECE31" s="567"/>
      <c r="ECF31" s="567"/>
      <c r="ECG31" s="567"/>
      <c r="ECH31" s="567"/>
      <c r="ECI31" s="567"/>
      <c r="ECJ31" s="567"/>
      <c r="ECK31" s="567"/>
      <c r="ECL31" s="567"/>
      <c r="ECM31" s="567"/>
      <c r="ECN31" s="567"/>
      <c r="ECO31" s="567"/>
      <c r="ECP31" s="567"/>
      <c r="ECQ31" s="567"/>
      <c r="ECR31" s="567"/>
      <c r="ECS31" s="567"/>
      <c r="ECT31" s="567"/>
      <c r="ECU31" s="567"/>
      <c r="ECV31" s="567"/>
      <c r="ECW31" s="567"/>
      <c r="ECX31" s="567"/>
      <c r="ECY31" s="567"/>
      <c r="ECZ31" s="567"/>
      <c r="EDA31" s="567"/>
      <c r="EDB31" s="567"/>
      <c r="EDC31" s="567"/>
      <c r="EDD31" s="567"/>
      <c r="EDE31" s="567"/>
      <c r="EDF31" s="567"/>
      <c r="EDG31" s="567"/>
      <c r="EDH31" s="567"/>
      <c r="EDI31" s="567"/>
      <c r="EDJ31" s="567"/>
      <c r="EDK31" s="567"/>
      <c r="EDL31" s="567"/>
      <c r="EDM31" s="567"/>
      <c r="EDN31" s="567"/>
      <c r="EDO31" s="567"/>
      <c r="EDP31" s="567"/>
      <c r="EDQ31" s="567"/>
      <c r="EDR31" s="567"/>
      <c r="EDS31" s="567"/>
      <c r="EDT31" s="567"/>
      <c r="EDU31" s="567"/>
      <c r="EDV31" s="567"/>
      <c r="EDW31" s="567"/>
      <c r="EDX31" s="567"/>
      <c r="EDY31" s="567"/>
      <c r="EDZ31" s="567"/>
      <c r="EEA31" s="567"/>
      <c r="EEB31" s="567"/>
      <c r="EEC31" s="567"/>
      <c r="EED31" s="567"/>
      <c r="EEE31" s="567"/>
      <c r="EEF31" s="567"/>
      <c r="EEG31" s="567"/>
      <c r="EEH31" s="567"/>
      <c r="EEI31" s="567"/>
      <c r="EEJ31" s="567"/>
      <c r="EEK31" s="567"/>
      <c r="EEL31" s="567"/>
      <c r="EEM31" s="567"/>
      <c r="EEN31" s="567"/>
      <c r="EEO31" s="567"/>
      <c r="EEP31" s="567"/>
      <c r="EEQ31" s="567"/>
      <c r="EER31" s="567"/>
      <c r="EES31" s="567"/>
      <c r="EET31" s="567"/>
      <c r="EEU31" s="567"/>
      <c r="EEV31" s="567"/>
      <c r="EEW31" s="567"/>
      <c r="EEX31" s="567"/>
      <c r="EEY31" s="567"/>
      <c r="EEZ31" s="567"/>
      <c r="EFA31" s="567"/>
      <c r="EFB31" s="567"/>
      <c r="EFC31" s="567"/>
      <c r="EFD31" s="567"/>
      <c r="EFE31" s="567"/>
      <c r="EFF31" s="567"/>
      <c r="EFG31" s="567"/>
      <c r="EFH31" s="567"/>
      <c r="EFI31" s="567"/>
      <c r="EFJ31" s="567"/>
      <c r="EFK31" s="567"/>
      <c r="EFL31" s="567"/>
      <c r="EFM31" s="567"/>
      <c r="EFN31" s="567"/>
      <c r="EFO31" s="567"/>
      <c r="EFP31" s="567"/>
      <c r="EFQ31" s="567"/>
      <c r="EFR31" s="567"/>
      <c r="EFS31" s="567"/>
      <c r="EFT31" s="567"/>
      <c r="EFU31" s="567"/>
      <c r="EFV31" s="567"/>
      <c r="EFW31" s="567"/>
      <c r="EFX31" s="567"/>
      <c r="EFY31" s="567"/>
      <c r="EFZ31" s="567"/>
      <c r="EGA31" s="567"/>
      <c r="EGB31" s="567"/>
      <c r="EGC31" s="567"/>
      <c r="EGD31" s="567"/>
      <c r="EGE31" s="567"/>
      <c r="EGF31" s="567"/>
      <c r="EGG31" s="567"/>
      <c r="EGH31" s="567"/>
      <c r="EGI31" s="567"/>
      <c r="EGJ31" s="567"/>
      <c r="EGK31" s="567"/>
      <c r="EGL31" s="567"/>
      <c r="EGM31" s="567"/>
      <c r="EGN31" s="567"/>
      <c r="EGO31" s="567"/>
      <c r="EGP31" s="567"/>
      <c r="EGQ31" s="567"/>
      <c r="EGR31" s="567"/>
      <c r="EGS31" s="567"/>
      <c r="EGT31" s="567"/>
      <c r="EGU31" s="567"/>
      <c r="EGV31" s="567"/>
      <c r="EGW31" s="567"/>
      <c r="EGX31" s="567"/>
      <c r="EGY31" s="567"/>
      <c r="EGZ31" s="567"/>
      <c r="EHA31" s="567"/>
      <c r="EHB31" s="567"/>
      <c r="EHC31" s="567"/>
      <c r="EHD31" s="567"/>
      <c r="EHE31" s="567"/>
      <c r="EHF31" s="567"/>
      <c r="EHG31" s="567"/>
      <c r="EHH31" s="567"/>
      <c r="EHI31" s="567"/>
      <c r="EHJ31" s="567"/>
      <c r="EHK31" s="567"/>
      <c r="EHL31" s="567"/>
      <c r="EHM31" s="567"/>
      <c r="EHN31" s="567"/>
      <c r="EHO31" s="567"/>
      <c r="EHP31" s="567"/>
      <c r="EHQ31" s="567"/>
      <c r="EHR31" s="567"/>
      <c r="EHS31" s="567"/>
      <c r="EHT31" s="567"/>
      <c r="EHU31" s="567"/>
      <c r="EHV31" s="567"/>
      <c r="EHW31" s="567"/>
      <c r="EHX31" s="567"/>
      <c r="EHY31" s="567"/>
      <c r="EHZ31" s="567"/>
      <c r="EIA31" s="567"/>
      <c r="EIB31" s="567"/>
      <c r="EIC31" s="567"/>
      <c r="EID31" s="567"/>
      <c r="EIE31" s="567"/>
      <c r="EIF31" s="567"/>
      <c r="EIG31" s="567"/>
      <c r="EIH31" s="567"/>
      <c r="EII31" s="567"/>
      <c r="EIJ31" s="567"/>
      <c r="EIK31" s="567"/>
      <c r="EIL31" s="567"/>
      <c r="EIM31" s="567"/>
      <c r="EIN31" s="567"/>
      <c r="EIO31" s="567"/>
      <c r="EIP31" s="567"/>
      <c r="EIQ31" s="567"/>
      <c r="EIR31" s="567"/>
      <c r="EIS31" s="567"/>
      <c r="EIT31" s="567"/>
      <c r="EIU31" s="567"/>
      <c r="EIV31" s="567"/>
      <c r="EIW31" s="567"/>
      <c r="EIX31" s="567"/>
      <c r="EIY31" s="567"/>
      <c r="EIZ31" s="567"/>
      <c r="EJA31" s="567"/>
      <c r="EJB31" s="567"/>
      <c r="EJC31" s="567"/>
      <c r="EJD31" s="567"/>
      <c r="EJE31" s="567"/>
      <c r="EJF31" s="567"/>
      <c r="EJG31" s="567"/>
      <c r="EJH31" s="567"/>
      <c r="EJI31" s="567"/>
      <c r="EJJ31" s="567"/>
      <c r="EJK31" s="567"/>
      <c r="EJL31" s="567"/>
      <c r="EJM31" s="567"/>
      <c r="EJN31" s="567"/>
      <c r="EJO31" s="567"/>
      <c r="EJP31" s="567"/>
      <c r="EJQ31" s="567"/>
      <c r="EJR31" s="567"/>
      <c r="EJS31" s="567"/>
      <c r="EJT31" s="567"/>
      <c r="EJU31" s="567"/>
      <c r="EJV31" s="567"/>
      <c r="EJW31" s="567"/>
      <c r="EJX31" s="567"/>
      <c r="EJY31" s="567"/>
      <c r="EJZ31" s="567"/>
      <c r="EKA31" s="567"/>
      <c r="EKB31" s="567"/>
      <c r="EKC31" s="567"/>
      <c r="EKD31" s="567"/>
      <c r="EKE31" s="567"/>
      <c r="EKF31" s="567"/>
      <c r="EKG31" s="567"/>
      <c r="EKH31" s="567"/>
      <c r="EKI31" s="567"/>
      <c r="EKJ31" s="567"/>
      <c r="EKK31" s="567"/>
      <c r="EKL31" s="567"/>
      <c r="EKM31" s="567"/>
      <c r="EKN31" s="567"/>
      <c r="EKO31" s="567"/>
      <c r="EKP31" s="567"/>
      <c r="EKQ31" s="567"/>
      <c r="EKR31" s="567"/>
      <c r="EKS31" s="567"/>
      <c r="EKT31" s="567"/>
      <c r="EKU31" s="567"/>
      <c r="EKV31" s="567"/>
      <c r="EKW31" s="567"/>
      <c r="EKX31" s="567"/>
      <c r="EKY31" s="567"/>
      <c r="EKZ31" s="567"/>
      <c r="ELA31" s="567"/>
      <c r="ELB31" s="567"/>
      <c r="ELC31" s="567"/>
      <c r="ELD31" s="567"/>
      <c r="ELE31" s="567"/>
      <c r="ELF31" s="567"/>
      <c r="ELG31" s="567"/>
      <c r="ELH31" s="567"/>
      <c r="ELI31" s="567"/>
      <c r="ELJ31" s="567"/>
      <c r="ELK31" s="567"/>
      <c r="ELL31" s="567"/>
      <c r="ELM31" s="567"/>
      <c r="ELN31" s="567"/>
      <c r="ELO31" s="567"/>
      <c r="ELP31" s="567"/>
      <c r="ELQ31" s="567"/>
      <c r="ELR31" s="567"/>
      <c r="ELS31" s="567"/>
      <c r="ELT31" s="567"/>
      <c r="ELU31" s="567"/>
      <c r="ELV31" s="567"/>
      <c r="ELW31" s="567"/>
      <c r="ELX31" s="567"/>
      <c r="ELY31" s="567"/>
      <c r="ELZ31" s="567"/>
      <c r="EMA31" s="567"/>
      <c r="EMB31" s="567"/>
      <c r="EMC31" s="567"/>
      <c r="EMD31" s="567"/>
      <c r="EME31" s="567"/>
      <c r="EMF31" s="567"/>
      <c r="EMG31" s="567"/>
      <c r="EMH31" s="567"/>
      <c r="EMI31" s="567"/>
      <c r="EMJ31" s="567"/>
      <c r="EMK31" s="567"/>
      <c r="EML31" s="567"/>
      <c r="EMM31" s="567"/>
      <c r="EMN31" s="567"/>
      <c r="EMO31" s="567"/>
      <c r="EMP31" s="567"/>
      <c r="EMQ31" s="567"/>
      <c r="EMR31" s="567"/>
      <c r="EMS31" s="567"/>
      <c r="EMT31" s="567"/>
      <c r="EMU31" s="567"/>
      <c r="EMV31" s="567"/>
      <c r="EMW31" s="567"/>
      <c r="EMX31" s="567"/>
      <c r="EMY31" s="567"/>
      <c r="EMZ31" s="567"/>
      <c r="ENA31" s="567"/>
      <c r="ENB31" s="567"/>
      <c r="ENC31" s="567"/>
      <c r="END31" s="567"/>
      <c r="ENE31" s="567"/>
      <c r="ENF31" s="567"/>
      <c r="ENG31" s="567"/>
      <c r="ENH31" s="567"/>
      <c r="ENI31" s="567"/>
      <c r="ENJ31" s="567"/>
      <c r="ENK31" s="567"/>
      <c r="ENL31" s="567"/>
      <c r="ENM31" s="567"/>
      <c r="ENN31" s="567"/>
      <c r="ENO31" s="567"/>
      <c r="ENP31" s="567"/>
      <c r="ENQ31" s="567"/>
      <c r="ENR31" s="567"/>
      <c r="ENS31" s="567"/>
      <c r="ENT31" s="567"/>
      <c r="ENU31" s="567"/>
      <c r="ENV31" s="567"/>
      <c r="ENW31" s="567"/>
      <c r="ENX31" s="567"/>
      <c r="ENY31" s="567"/>
      <c r="ENZ31" s="567"/>
      <c r="EOA31" s="567"/>
      <c r="EOB31" s="567"/>
      <c r="EOC31" s="567"/>
      <c r="EOD31" s="567"/>
      <c r="EOE31" s="567"/>
      <c r="EOF31" s="567"/>
      <c r="EOG31" s="567"/>
      <c r="EOH31" s="567"/>
      <c r="EOI31" s="567"/>
      <c r="EOJ31" s="567"/>
      <c r="EOK31" s="567"/>
      <c r="EOL31" s="567"/>
      <c r="EOM31" s="567"/>
      <c r="EON31" s="567"/>
      <c r="EOO31" s="567"/>
      <c r="EOP31" s="567"/>
      <c r="EOQ31" s="567"/>
      <c r="EOR31" s="567"/>
      <c r="EOS31" s="567"/>
      <c r="EOT31" s="567"/>
      <c r="EOU31" s="567"/>
      <c r="EOV31" s="567"/>
      <c r="EOW31" s="567"/>
      <c r="EOX31" s="567"/>
      <c r="EOY31" s="567"/>
      <c r="EOZ31" s="567"/>
      <c r="EPA31" s="567"/>
      <c r="EPB31" s="567"/>
      <c r="EPC31" s="567"/>
      <c r="EPD31" s="567"/>
      <c r="EPE31" s="567"/>
      <c r="EPF31" s="567"/>
      <c r="EPG31" s="567"/>
      <c r="EPH31" s="567"/>
      <c r="EPI31" s="567"/>
      <c r="EPJ31" s="567"/>
      <c r="EPK31" s="567"/>
      <c r="EPL31" s="567"/>
      <c r="EPM31" s="567"/>
      <c r="EPN31" s="567"/>
      <c r="EPO31" s="567"/>
      <c r="EPP31" s="567"/>
      <c r="EPQ31" s="567"/>
      <c r="EPR31" s="567"/>
      <c r="EPS31" s="567"/>
      <c r="EPT31" s="567"/>
      <c r="EPU31" s="567"/>
      <c r="EPV31" s="567"/>
      <c r="EPW31" s="567"/>
      <c r="EPX31" s="567"/>
      <c r="EPY31" s="567"/>
      <c r="EPZ31" s="567"/>
      <c r="EQA31" s="567"/>
      <c r="EQB31" s="567"/>
      <c r="EQC31" s="567"/>
      <c r="EQD31" s="567"/>
      <c r="EQE31" s="567"/>
      <c r="EQF31" s="567"/>
      <c r="EQG31" s="567"/>
      <c r="EQH31" s="567"/>
      <c r="EQI31" s="567"/>
      <c r="EQJ31" s="567"/>
      <c r="EQK31" s="567"/>
      <c r="EQL31" s="567"/>
      <c r="EQM31" s="567"/>
      <c r="EQN31" s="567"/>
      <c r="EQO31" s="567"/>
      <c r="EQP31" s="567"/>
      <c r="EQQ31" s="567"/>
      <c r="EQR31" s="567"/>
      <c r="EQS31" s="567"/>
      <c r="EQT31" s="567"/>
      <c r="EQU31" s="567"/>
      <c r="EQV31" s="567"/>
      <c r="EQW31" s="567"/>
      <c r="EQX31" s="567"/>
      <c r="EQY31" s="567"/>
      <c r="EQZ31" s="567"/>
      <c r="ERA31" s="567"/>
      <c r="ERB31" s="567"/>
      <c r="ERC31" s="567"/>
      <c r="ERD31" s="567"/>
      <c r="ERE31" s="567"/>
      <c r="ERF31" s="567"/>
      <c r="ERG31" s="567"/>
      <c r="ERH31" s="567"/>
      <c r="ERI31" s="567"/>
      <c r="ERJ31" s="567"/>
      <c r="ERK31" s="567"/>
      <c r="ERL31" s="567"/>
      <c r="ERM31" s="567"/>
      <c r="ERN31" s="567"/>
      <c r="ERO31" s="567"/>
      <c r="ERP31" s="567"/>
      <c r="ERQ31" s="567"/>
      <c r="ERR31" s="567"/>
      <c r="ERS31" s="567"/>
      <c r="ERT31" s="567"/>
      <c r="ERU31" s="567"/>
      <c r="ERV31" s="567"/>
      <c r="ERW31" s="567"/>
      <c r="ERX31" s="567"/>
      <c r="ERY31" s="567"/>
      <c r="ERZ31" s="567"/>
      <c r="ESA31" s="567"/>
      <c r="ESB31" s="567"/>
      <c r="ESC31" s="567"/>
      <c r="ESD31" s="567"/>
      <c r="ESE31" s="567"/>
      <c r="ESF31" s="567"/>
      <c r="ESG31" s="567"/>
      <c r="ESH31" s="567"/>
      <c r="ESI31" s="567"/>
      <c r="ESJ31" s="567"/>
      <c r="ESK31" s="567"/>
      <c r="ESL31" s="567"/>
      <c r="ESM31" s="567"/>
      <c r="ESN31" s="567"/>
      <c r="ESO31" s="567"/>
      <c r="ESP31" s="567"/>
      <c r="ESQ31" s="567"/>
      <c r="ESR31" s="567"/>
      <c r="ESS31" s="567"/>
      <c r="EST31" s="567"/>
      <c r="ESU31" s="567"/>
      <c r="ESV31" s="567"/>
      <c r="ESW31" s="567"/>
      <c r="ESX31" s="567"/>
      <c r="ESY31" s="567"/>
      <c r="ESZ31" s="567"/>
      <c r="ETA31" s="567"/>
      <c r="ETB31" s="567"/>
      <c r="ETC31" s="567"/>
      <c r="ETD31" s="567"/>
      <c r="ETE31" s="567"/>
      <c r="ETF31" s="567"/>
      <c r="ETG31" s="567"/>
      <c r="ETH31" s="567"/>
      <c r="ETI31" s="567"/>
      <c r="ETJ31" s="567"/>
      <c r="ETK31" s="567"/>
      <c r="ETL31" s="567"/>
      <c r="ETM31" s="567"/>
      <c r="ETN31" s="567"/>
      <c r="ETO31" s="567"/>
      <c r="ETP31" s="567"/>
      <c r="ETQ31" s="567"/>
      <c r="ETR31" s="567"/>
      <c r="ETS31" s="567"/>
      <c r="ETT31" s="567"/>
      <c r="ETU31" s="567"/>
      <c r="ETV31" s="567"/>
      <c r="ETW31" s="567"/>
      <c r="ETX31" s="567"/>
      <c r="ETY31" s="567"/>
      <c r="ETZ31" s="567"/>
      <c r="EUA31" s="567"/>
      <c r="EUB31" s="567"/>
      <c r="EUC31" s="567"/>
      <c r="EUD31" s="567"/>
      <c r="EUE31" s="567"/>
      <c r="EUF31" s="567"/>
      <c r="EUG31" s="567"/>
      <c r="EUH31" s="567"/>
      <c r="EUI31" s="567"/>
      <c r="EUJ31" s="567"/>
      <c r="EUK31" s="567"/>
      <c r="EUL31" s="567"/>
      <c r="EUM31" s="567"/>
      <c r="EUN31" s="567"/>
      <c r="EUO31" s="567"/>
      <c r="EUP31" s="567"/>
      <c r="EUQ31" s="567"/>
      <c r="EUR31" s="567"/>
      <c r="EUS31" s="567"/>
      <c r="EUT31" s="567"/>
      <c r="EUU31" s="567"/>
      <c r="EUV31" s="567"/>
      <c r="EUW31" s="567"/>
      <c r="EUX31" s="567"/>
      <c r="EUY31" s="567"/>
      <c r="EUZ31" s="567"/>
      <c r="EVA31" s="567"/>
      <c r="EVB31" s="567"/>
      <c r="EVC31" s="567"/>
      <c r="EVD31" s="567"/>
      <c r="EVE31" s="567"/>
      <c r="EVF31" s="567"/>
      <c r="EVG31" s="567"/>
      <c r="EVH31" s="567"/>
      <c r="EVI31" s="567"/>
      <c r="EVJ31" s="567"/>
      <c r="EVK31" s="567"/>
      <c r="EVL31" s="567"/>
      <c r="EVM31" s="567"/>
      <c r="EVN31" s="567"/>
      <c r="EVO31" s="567"/>
      <c r="EVP31" s="567"/>
      <c r="EVQ31" s="567"/>
      <c r="EVR31" s="567"/>
      <c r="EVS31" s="567"/>
      <c r="EVT31" s="567"/>
      <c r="EVU31" s="567"/>
      <c r="EVV31" s="567"/>
      <c r="EVW31" s="567"/>
      <c r="EVX31" s="567"/>
      <c r="EVY31" s="567"/>
      <c r="EVZ31" s="567"/>
      <c r="EWA31" s="567"/>
      <c r="EWB31" s="567"/>
      <c r="EWC31" s="567"/>
      <c r="EWD31" s="567"/>
      <c r="EWE31" s="567"/>
      <c r="EWF31" s="567"/>
      <c r="EWG31" s="567"/>
      <c r="EWH31" s="567"/>
      <c r="EWI31" s="567"/>
      <c r="EWJ31" s="567"/>
      <c r="EWK31" s="567"/>
      <c r="EWL31" s="567"/>
      <c r="EWM31" s="567"/>
      <c r="EWN31" s="567"/>
      <c r="EWO31" s="567"/>
      <c r="EWP31" s="567"/>
      <c r="EWQ31" s="567"/>
      <c r="EWR31" s="567"/>
      <c r="EWS31" s="567"/>
      <c r="EWT31" s="567"/>
      <c r="EWU31" s="567"/>
      <c r="EWV31" s="567"/>
      <c r="EWW31" s="567"/>
      <c r="EWX31" s="567"/>
      <c r="EWY31" s="567"/>
      <c r="EWZ31" s="567"/>
      <c r="EXA31" s="567"/>
      <c r="EXB31" s="567"/>
      <c r="EXC31" s="567"/>
      <c r="EXD31" s="567"/>
      <c r="EXE31" s="567"/>
      <c r="EXF31" s="567"/>
      <c r="EXG31" s="567"/>
      <c r="EXH31" s="567"/>
      <c r="EXI31" s="567"/>
      <c r="EXJ31" s="567"/>
      <c r="EXK31" s="567"/>
      <c r="EXL31" s="567"/>
      <c r="EXM31" s="567"/>
      <c r="EXN31" s="567"/>
      <c r="EXO31" s="567"/>
      <c r="EXP31" s="567"/>
      <c r="EXQ31" s="567"/>
      <c r="EXR31" s="567"/>
      <c r="EXS31" s="567"/>
      <c r="EXT31" s="567"/>
      <c r="EXU31" s="567"/>
      <c r="EXV31" s="567"/>
      <c r="EXW31" s="567"/>
      <c r="EXX31" s="567"/>
      <c r="EXY31" s="567"/>
      <c r="EXZ31" s="567"/>
      <c r="EYA31" s="567"/>
      <c r="EYB31" s="567"/>
      <c r="EYC31" s="567"/>
      <c r="EYD31" s="567"/>
      <c r="EYE31" s="567"/>
      <c r="EYF31" s="567"/>
      <c r="EYG31" s="567"/>
      <c r="EYH31" s="567"/>
      <c r="EYI31" s="567"/>
      <c r="EYJ31" s="567"/>
      <c r="EYK31" s="567"/>
      <c r="EYL31" s="567"/>
      <c r="EYM31" s="567"/>
      <c r="EYN31" s="567"/>
      <c r="EYO31" s="567"/>
      <c r="EYP31" s="567"/>
      <c r="EYQ31" s="567"/>
      <c r="EYR31" s="567"/>
      <c r="EYS31" s="567"/>
      <c r="EYT31" s="567"/>
      <c r="EYU31" s="567"/>
      <c r="EYV31" s="567"/>
      <c r="EYW31" s="567"/>
      <c r="EYX31" s="567"/>
      <c r="EYY31" s="567"/>
      <c r="EYZ31" s="567"/>
      <c r="EZA31" s="567"/>
      <c r="EZB31" s="567"/>
      <c r="EZC31" s="567"/>
      <c r="EZD31" s="567"/>
      <c r="EZE31" s="567"/>
      <c r="EZF31" s="567"/>
      <c r="EZG31" s="567"/>
      <c r="EZH31" s="567"/>
      <c r="EZI31" s="567"/>
      <c r="EZJ31" s="567"/>
      <c r="EZK31" s="567"/>
      <c r="EZL31" s="567"/>
      <c r="EZM31" s="567"/>
      <c r="EZN31" s="567"/>
      <c r="EZO31" s="567"/>
      <c r="EZP31" s="567"/>
      <c r="EZQ31" s="567"/>
      <c r="EZR31" s="567"/>
      <c r="EZS31" s="567"/>
      <c r="EZT31" s="567"/>
      <c r="EZU31" s="567"/>
      <c r="EZV31" s="567"/>
      <c r="EZW31" s="567"/>
      <c r="EZX31" s="567"/>
      <c r="EZY31" s="567"/>
      <c r="EZZ31" s="567"/>
      <c r="FAA31" s="567"/>
      <c r="FAB31" s="567"/>
      <c r="FAC31" s="567"/>
      <c r="FAD31" s="567"/>
      <c r="FAE31" s="567"/>
      <c r="FAF31" s="567"/>
      <c r="FAG31" s="567"/>
      <c r="FAH31" s="567"/>
      <c r="FAI31" s="567"/>
      <c r="FAJ31" s="567"/>
      <c r="FAK31" s="567"/>
      <c r="FAL31" s="567"/>
      <c r="FAM31" s="567"/>
      <c r="FAN31" s="567"/>
      <c r="FAO31" s="567"/>
      <c r="FAP31" s="567"/>
      <c r="FAQ31" s="567"/>
      <c r="FAR31" s="567"/>
      <c r="FAS31" s="567"/>
      <c r="FAT31" s="567"/>
      <c r="FAU31" s="567"/>
      <c r="FAV31" s="567"/>
      <c r="FAW31" s="567"/>
      <c r="FAX31" s="567"/>
      <c r="FAY31" s="567"/>
      <c r="FAZ31" s="567"/>
      <c r="FBA31" s="567"/>
      <c r="FBB31" s="567"/>
      <c r="FBC31" s="567"/>
      <c r="FBD31" s="567"/>
      <c r="FBE31" s="567"/>
      <c r="FBF31" s="567"/>
      <c r="FBG31" s="567"/>
      <c r="FBH31" s="567"/>
      <c r="FBI31" s="567"/>
      <c r="FBJ31" s="567"/>
      <c r="FBK31" s="567"/>
      <c r="FBL31" s="567"/>
      <c r="FBM31" s="567"/>
      <c r="FBN31" s="567"/>
      <c r="FBO31" s="567"/>
      <c r="FBP31" s="567"/>
      <c r="FBQ31" s="567"/>
      <c r="FBR31" s="567"/>
      <c r="FBS31" s="567"/>
      <c r="FBT31" s="567"/>
      <c r="FBU31" s="567"/>
      <c r="FBV31" s="567"/>
      <c r="FBW31" s="567"/>
      <c r="FBX31" s="567"/>
      <c r="FBY31" s="567"/>
      <c r="FBZ31" s="567"/>
      <c r="FCA31" s="567"/>
      <c r="FCB31" s="567"/>
      <c r="FCC31" s="567"/>
      <c r="FCD31" s="567"/>
      <c r="FCE31" s="567"/>
      <c r="FCF31" s="567"/>
      <c r="FCG31" s="567"/>
      <c r="FCH31" s="567"/>
      <c r="FCI31" s="567"/>
      <c r="FCJ31" s="567"/>
      <c r="FCK31" s="567"/>
      <c r="FCL31" s="567"/>
      <c r="FCM31" s="567"/>
      <c r="FCN31" s="567"/>
      <c r="FCO31" s="567"/>
      <c r="FCP31" s="567"/>
      <c r="FCQ31" s="567"/>
      <c r="FCR31" s="567"/>
      <c r="FCS31" s="567"/>
      <c r="FCT31" s="567"/>
      <c r="FCU31" s="567"/>
      <c r="FCV31" s="567"/>
      <c r="FCW31" s="567"/>
      <c r="FCX31" s="567"/>
      <c r="FCY31" s="567"/>
      <c r="FCZ31" s="567"/>
      <c r="FDA31" s="567"/>
      <c r="FDB31" s="567"/>
      <c r="FDC31" s="567"/>
      <c r="FDD31" s="567"/>
      <c r="FDE31" s="567"/>
      <c r="FDF31" s="567"/>
      <c r="FDG31" s="567"/>
      <c r="FDH31" s="567"/>
      <c r="FDI31" s="567"/>
      <c r="FDJ31" s="567"/>
      <c r="FDK31" s="567"/>
      <c r="FDL31" s="567"/>
      <c r="FDM31" s="567"/>
      <c r="FDN31" s="567"/>
      <c r="FDO31" s="567"/>
      <c r="FDP31" s="567"/>
      <c r="FDQ31" s="567"/>
      <c r="FDR31" s="567"/>
      <c r="FDS31" s="567"/>
      <c r="FDT31" s="567"/>
      <c r="FDU31" s="567"/>
      <c r="FDV31" s="567"/>
      <c r="FDW31" s="567"/>
      <c r="FDX31" s="567"/>
      <c r="FDY31" s="567"/>
      <c r="FDZ31" s="567"/>
      <c r="FEA31" s="567"/>
      <c r="FEB31" s="567"/>
      <c r="FEC31" s="567"/>
      <c r="FED31" s="567"/>
      <c r="FEE31" s="567"/>
      <c r="FEF31" s="567"/>
      <c r="FEG31" s="567"/>
      <c r="FEH31" s="567"/>
      <c r="FEI31" s="567"/>
      <c r="FEJ31" s="567"/>
      <c r="FEK31" s="567"/>
      <c r="FEL31" s="567"/>
      <c r="FEM31" s="567"/>
      <c r="FEN31" s="567"/>
      <c r="FEO31" s="567"/>
      <c r="FEP31" s="567"/>
      <c r="FEQ31" s="567"/>
      <c r="FER31" s="567"/>
      <c r="FES31" s="567"/>
      <c r="FET31" s="567"/>
      <c r="FEU31" s="567"/>
      <c r="FEV31" s="567"/>
      <c r="FEW31" s="567"/>
      <c r="FEX31" s="567"/>
      <c r="FEY31" s="567"/>
      <c r="FEZ31" s="567"/>
      <c r="FFA31" s="567"/>
      <c r="FFB31" s="567"/>
      <c r="FFC31" s="567"/>
      <c r="FFD31" s="567"/>
      <c r="FFE31" s="567"/>
      <c r="FFF31" s="567"/>
      <c r="FFG31" s="567"/>
      <c r="FFH31" s="567"/>
      <c r="FFI31" s="567"/>
      <c r="FFJ31" s="567"/>
      <c r="FFK31" s="567"/>
      <c r="FFL31" s="567"/>
      <c r="FFM31" s="567"/>
      <c r="FFN31" s="567"/>
      <c r="FFO31" s="567"/>
      <c r="FFP31" s="567"/>
      <c r="FFQ31" s="567"/>
      <c r="FFR31" s="567"/>
      <c r="FFS31" s="567"/>
      <c r="FFT31" s="567"/>
      <c r="FFU31" s="567"/>
      <c r="FFV31" s="567"/>
      <c r="FFW31" s="567"/>
      <c r="FFX31" s="567"/>
      <c r="FFY31" s="567"/>
      <c r="FFZ31" s="567"/>
      <c r="FGA31" s="567"/>
      <c r="FGB31" s="567"/>
      <c r="FGC31" s="567"/>
      <c r="FGD31" s="567"/>
      <c r="FGE31" s="567"/>
      <c r="FGF31" s="567"/>
      <c r="FGG31" s="567"/>
      <c r="FGH31" s="567"/>
      <c r="FGI31" s="567"/>
      <c r="FGJ31" s="567"/>
      <c r="FGK31" s="567"/>
      <c r="FGL31" s="567"/>
      <c r="FGM31" s="567"/>
      <c r="FGN31" s="567"/>
      <c r="FGO31" s="567"/>
      <c r="FGP31" s="567"/>
      <c r="FGQ31" s="567"/>
      <c r="FGR31" s="567"/>
      <c r="FGS31" s="567"/>
      <c r="FGT31" s="567"/>
      <c r="FGU31" s="567"/>
      <c r="FGV31" s="567"/>
      <c r="FGW31" s="567"/>
      <c r="FGX31" s="567"/>
      <c r="FGY31" s="567"/>
      <c r="FGZ31" s="567"/>
      <c r="FHA31" s="567"/>
      <c r="FHB31" s="567"/>
      <c r="FHC31" s="567"/>
      <c r="FHD31" s="567"/>
      <c r="FHE31" s="567"/>
      <c r="FHF31" s="567"/>
      <c r="FHG31" s="567"/>
      <c r="FHH31" s="567"/>
      <c r="FHI31" s="567"/>
      <c r="FHJ31" s="567"/>
      <c r="FHK31" s="567"/>
      <c r="FHL31" s="567"/>
      <c r="FHM31" s="567"/>
      <c r="FHN31" s="567"/>
      <c r="FHO31" s="567"/>
      <c r="FHP31" s="567"/>
      <c r="FHQ31" s="567"/>
      <c r="FHR31" s="567"/>
      <c r="FHS31" s="567"/>
      <c r="FHT31" s="567"/>
      <c r="FHU31" s="567"/>
      <c r="FHV31" s="567"/>
      <c r="FHW31" s="567"/>
      <c r="FHX31" s="567"/>
      <c r="FHY31" s="567"/>
      <c r="FHZ31" s="567"/>
      <c r="FIA31" s="567"/>
      <c r="FIB31" s="567"/>
      <c r="FIC31" s="567"/>
      <c r="FID31" s="567"/>
      <c r="FIE31" s="567"/>
      <c r="FIF31" s="567"/>
      <c r="FIG31" s="567"/>
      <c r="FIH31" s="567"/>
      <c r="FII31" s="567"/>
      <c r="FIJ31" s="567"/>
      <c r="FIK31" s="567"/>
      <c r="FIL31" s="567"/>
      <c r="FIM31" s="567"/>
      <c r="FIN31" s="567"/>
      <c r="FIO31" s="567"/>
      <c r="FIP31" s="567"/>
      <c r="FIQ31" s="567"/>
      <c r="FIR31" s="567"/>
      <c r="FIS31" s="567"/>
      <c r="FIT31" s="567"/>
      <c r="FIU31" s="567"/>
      <c r="FIV31" s="567"/>
      <c r="FIW31" s="567"/>
      <c r="FIX31" s="567"/>
      <c r="FIY31" s="567"/>
      <c r="FIZ31" s="567"/>
      <c r="FJA31" s="567"/>
      <c r="FJB31" s="567"/>
      <c r="FJC31" s="567"/>
      <c r="FJD31" s="567"/>
      <c r="FJE31" s="567"/>
      <c r="FJF31" s="567"/>
      <c r="FJG31" s="567"/>
      <c r="FJH31" s="567"/>
      <c r="FJI31" s="567"/>
      <c r="FJJ31" s="567"/>
      <c r="FJK31" s="567"/>
      <c r="FJL31" s="567"/>
      <c r="FJM31" s="567"/>
      <c r="FJN31" s="567"/>
      <c r="FJO31" s="567"/>
      <c r="FJP31" s="567"/>
      <c r="FJQ31" s="567"/>
      <c r="FJR31" s="567"/>
      <c r="FJS31" s="567"/>
      <c r="FJT31" s="567"/>
      <c r="FJU31" s="567"/>
      <c r="FJV31" s="567"/>
      <c r="FJW31" s="567"/>
      <c r="FJX31" s="567"/>
      <c r="FJY31" s="567"/>
      <c r="FJZ31" s="567"/>
      <c r="FKA31" s="567"/>
      <c r="FKB31" s="567"/>
      <c r="FKC31" s="567"/>
      <c r="FKD31" s="567"/>
      <c r="FKE31" s="567"/>
      <c r="FKF31" s="567"/>
      <c r="FKG31" s="567"/>
      <c r="FKH31" s="567"/>
      <c r="FKI31" s="567"/>
      <c r="FKJ31" s="567"/>
      <c r="FKK31" s="567"/>
      <c r="FKL31" s="567"/>
      <c r="FKM31" s="567"/>
      <c r="FKN31" s="567"/>
      <c r="FKO31" s="567"/>
      <c r="FKP31" s="567"/>
      <c r="FKQ31" s="567"/>
      <c r="FKR31" s="567"/>
      <c r="FKS31" s="567"/>
      <c r="FKT31" s="567"/>
      <c r="FKU31" s="567"/>
      <c r="FKV31" s="567"/>
      <c r="FKW31" s="567"/>
      <c r="FKX31" s="567"/>
      <c r="FKY31" s="567"/>
      <c r="FKZ31" s="567"/>
      <c r="FLA31" s="567"/>
      <c r="FLB31" s="567"/>
      <c r="FLC31" s="567"/>
      <c r="FLD31" s="567"/>
      <c r="FLE31" s="567"/>
      <c r="FLF31" s="567"/>
      <c r="FLG31" s="567"/>
      <c r="FLH31" s="567"/>
      <c r="FLI31" s="567"/>
      <c r="FLJ31" s="567"/>
      <c r="FLK31" s="567"/>
      <c r="FLL31" s="567"/>
      <c r="FLM31" s="567"/>
      <c r="FLN31" s="567"/>
      <c r="FLO31" s="567"/>
      <c r="FLP31" s="567"/>
      <c r="FLQ31" s="567"/>
      <c r="FLR31" s="567"/>
      <c r="FLS31" s="567"/>
      <c r="FLT31" s="567"/>
      <c r="FLU31" s="567"/>
      <c r="FLV31" s="567"/>
      <c r="FLW31" s="567"/>
      <c r="FLX31" s="567"/>
      <c r="FLY31" s="567"/>
      <c r="FLZ31" s="567"/>
      <c r="FMA31" s="567"/>
      <c r="FMB31" s="567"/>
      <c r="FMC31" s="567"/>
      <c r="FMD31" s="567"/>
      <c r="FME31" s="567"/>
      <c r="FMF31" s="567"/>
      <c r="FMG31" s="567"/>
      <c r="FMH31" s="567"/>
      <c r="FMI31" s="567"/>
      <c r="FMJ31" s="567"/>
      <c r="FMK31" s="567"/>
      <c r="FML31" s="567"/>
      <c r="FMM31" s="567"/>
      <c r="FMN31" s="567"/>
      <c r="FMO31" s="567"/>
      <c r="FMP31" s="567"/>
      <c r="FMQ31" s="567"/>
      <c r="FMR31" s="567"/>
      <c r="FMS31" s="567"/>
      <c r="FMT31" s="567"/>
      <c r="FMU31" s="567"/>
      <c r="FMV31" s="567"/>
      <c r="FMW31" s="567"/>
      <c r="FMX31" s="567"/>
      <c r="FMY31" s="567"/>
      <c r="FMZ31" s="567"/>
      <c r="FNA31" s="567"/>
      <c r="FNB31" s="567"/>
      <c r="FNC31" s="567"/>
      <c r="FND31" s="567"/>
      <c r="FNE31" s="567"/>
      <c r="FNF31" s="567"/>
      <c r="FNG31" s="567"/>
      <c r="FNH31" s="567"/>
      <c r="FNI31" s="567"/>
      <c r="FNJ31" s="567"/>
      <c r="FNK31" s="567"/>
      <c r="FNL31" s="567"/>
      <c r="FNM31" s="567"/>
      <c r="FNN31" s="567"/>
      <c r="FNO31" s="567"/>
      <c r="FNP31" s="567"/>
      <c r="FNQ31" s="567"/>
      <c r="FNR31" s="567"/>
      <c r="FNS31" s="567"/>
      <c r="FNT31" s="567"/>
      <c r="FNU31" s="567"/>
      <c r="FNV31" s="567"/>
      <c r="FNW31" s="567"/>
      <c r="FNX31" s="567"/>
      <c r="FNY31" s="567"/>
      <c r="FNZ31" s="567"/>
      <c r="FOA31" s="567"/>
      <c r="FOB31" s="567"/>
      <c r="FOC31" s="567"/>
      <c r="FOD31" s="567"/>
      <c r="FOE31" s="567"/>
      <c r="FOF31" s="567"/>
      <c r="FOG31" s="567"/>
      <c r="FOH31" s="567"/>
      <c r="FOI31" s="567"/>
      <c r="FOJ31" s="567"/>
      <c r="FOK31" s="567"/>
      <c r="FOL31" s="567"/>
      <c r="FOM31" s="567"/>
      <c r="FON31" s="567"/>
      <c r="FOO31" s="567"/>
      <c r="FOP31" s="567"/>
      <c r="FOQ31" s="567"/>
      <c r="FOR31" s="567"/>
      <c r="FOS31" s="567"/>
      <c r="FOT31" s="567"/>
      <c r="FOU31" s="567"/>
      <c r="FOV31" s="567"/>
      <c r="FOW31" s="567"/>
      <c r="FOX31" s="567"/>
      <c r="FOY31" s="567"/>
      <c r="FOZ31" s="567"/>
      <c r="FPA31" s="567"/>
      <c r="FPB31" s="567"/>
      <c r="FPC31" s="567"/>
      <c r="FPD31" s="567"/>
      <c r="FPE31" s="567"/>
      <c r="FPF31" s="567"/>
      <c r="FPG31" s="567"/>
      <c r="FPH31" s="567"/>
      <c r="FPI31" s="567"/>
      <c r="FPJ31" s="567"/>
      <c r="FPK31" s="567"/>
      <c r="FPL31" s="567"/>
      <c r="FPM31" s="567"/>
      <c r="FPN31" s="567"/>
      <c r="FPO31" s="567"/>
      <c r="FPP31" s="567"/>
      <c r="FPQ31" s="567"/>
      <c r="FPR31" s="567"/>
      <c r="FPS31" s="567"/>
      <c r="FPT31" s="567"/>
      <c r="FPU31" s="567"/>
      <c r="FPV31" s="567"/>
      <c r="FPW31" s="567"/>
      <c r="FPX31" s="567"/>
      <c r="FPY31" s="567"/>
      <c r="FPZ31" s="567"/>
      <c r="FQA31" s="567"/>
      <c r="FQB31" s="567"/>
      <c r="FQC31" s="567"/>
      <c r="FQD31" s="567"/>
      <c r="FQE31" s="567"/>
      <c r="FQF31" s="567"/>
      <c r="FQG31" s="567"/>
      <c r="FQH31" s="567"/>
      <c r="FQI31" s="567"/>
      <c r="FQJ31" s="567"/>
      <c r="FQK31" s="567"/>
      <c r="FQL31" s="567"/>
      <c r="FQM31" s="567"/>
      <c r="FQN31" s="567"/>
      <c r="FQO31" s="567"/>
      <c r="FQP31" s="567"/>
      <c r="FQQ31" s="567"/>
      <c r="FQR31" s="567"/>
      <c r="FQS31" s="567"/>
      <c r="FQT31" s="567"/>
      <c r="FQU31" s="567"/>
      <c r="FQV31" s="567"/>
      <c r="FQW31" s="567"/>
      <c r="FQX31" s="567"/>
      <c r="FQY31" s="567"/>
      <c r="FQZ31" s="567"/>
      <c r="FRA31" s="567"/>
      <c r="FRB31" s="567"/>
      <c r="FRC31" s="567"/>
      <c r="FRD31" s="567"/>
      <c r="FRE31" s="567"/>
      <c r="FRF31" s="567"/>
      <c r="FRG31" s="567"/>
      <c r="FRH31" s="567"/>
      <c r="FRI31" s="567"/>
      <c r="FRJ31" s="567"/>
      <c r="FRK31" s="567"/>
      <c r="FRL31" s="567"/>
      <c r="FRM31" s="567"/>
      <c r="FRN31" s="567"/>
      <c r="FRO31" s="567"/>
      <c r="FRP31" s="567"/>
      <c r="FRQ31" s="567"/>
      <c r="FRR31" s="567"/>
      <c r="FRS31" s="567"/>
      <c r="FRT31" s="567"/>
      <c r="FRU31" s="567"/>
      <c r="FRV31" s="567"/>
      <c r="FRW31" s="567"/>
      <c r="FRX31" s="567"/>
      <c r="FRY31" s="567"/>
      <c r="FRZ31" s="567"/>
      <c r="FSA31" s="567"/>
      <c r="FSB31" s="567"/>
      <c r="FSC31" s="567"/>
      <c r="FSD31" s="567"/>
      <c r="FSE31" s="567"/>
      <c r="FSF31" s="567"/>
      <c r="FSG31" s="567"/>
      <c r="FSH31" s="567"/>
      <c r="FSI31" s="567"/>
      <c r="FSJ31" s="567"/>
      <c r="FSK31" s="567"/>
      <c r="FSL31" s="567"/>
      <c r="FSM31" s="567"/>
      <c r="FSN31" s="567"/>
      <c r="FSO31" s="567"/>
      <c r="FSP31" s="567"/>
      <c r="FSQ31" s="567"/>
      <c r="FSR31" s="567"/>
      <c r="FSS31" s="567"/>
      <c r="FST31" s="567"/>
      <c r="FSU31" s="567"/>
      <c r="FSV31" s="567"/>
      <c r="FSW31" s="567"/>
      <c r="FSX31" s="567"/>
      <c r="FSY31" s="567"/>
      <c r="FSZ31" s="567"/>
      <c r="FTA31" s="567"/>
      <c r="FTB31" s="567"/>
      <c r="FTC31" s="567"/>
      <c r="FTD31" s="567"/>
      <c r="FTE31" s="567"/>
      <c r="FTF31" s="567"/>
      <c r="FTG31" s="567"/>
      <c r="FTH31" s="567"/>
      <c r="FTI31" s="567"/>
      <c r="FTJ31" s="567"/>
      <c r="FTK31" s="567"/>
      <c r="FTL31" s="567"/>
      <c r="FTM31" s="567"/>
      <c r="FTN31" s="567"/>
      <c r="FTO31" s="567"/>
      <c r="FTP31" s="567"/>
      <c r="FTQ31" s="567"/>
      <c r="FTR31" s="567"/>
      <c r="FTS31" s="567"/>
      <c r="FTT31" s="567"/>
      <c r="FTU31" s="567"/>
      <c r="FTV31" s="567"/>
      <c r="FTW31" s="567"/>
      <c r="FTX31" s="567"/>
      <c r="FTY31" s="567"/>
      <c r="FTZ31" s="567"/>
      <c r="FUA31" s="567"/>
      <c r="FUB31" s="567"/>
      <c r="FUC31" s="567"/>
      <c r="FUD31" s="567"/>
      <c r="FUE31" s="567"/>
      <c r="FUF31" s="567"/>
      <c r="FUG31" s="567"/>
      <c r="FUH31" s="567"/>
      <c r="FUI31" s="567"/>
      <c r="FUJ31" s="567"/>
      <c r="FUK31" s="567"/>
      <c r="FUL31" s="567"/>
      <c r="FUM31" s="567"/>
      <c r="FUN31" s="567"/>
      <c r="FUO31" s="567"/>
      <c r="FUP31" s="567"/>
      <c r="FUQ31" s="567"/>
      <c r="FUR31" s="567"/>
      <c r="FUS31" s="567"/>
      <c r="FUT31" s="567"/>
      <c r="FUU31" s="567"/>
      <c r="FUV31" s="567"/>
      <c r="FUW31" s="567"/>
      <c r="FUX31" s="567"/>
      <c r="FUY31" s="567"/>
      <c r="FUZ31" s="567"/>
      <c r="FVA31" s="567"/>
      <c r="FVB31" s="567"/>
      <c r="FVC31" s="567"/>
      <c r="FVD31" s="567"/>
      <c r="FVE31" s="567"/>
      <c r="FVF31" s="567"/>
      <c r="FVG31" s="567"/>
      <c r="FVH31" s="567"/>
      <c r="FVI31" s="567"/>
      <c r="FVJ31" s="567"/>
      <c r="FVK31" s="567"/>
      <c r="FVL31" s="567"/>
      <c r="FVM31" s="567"/>
      <c r="FVN31" s="567"/>
      <c r="FVO31" s="567"/>
      <c r="FVP31" s="567"/>
      <c r="FVQ31" s="567"/>
      <c r="FVR31" s="567"/>
      <c r="FVS31" s="567"/>
      <c r="FVT31" s="567"/>
      <c r="FVU31" s="567"/>
      <c r="FVV31" s="567"/>
      <c r="FVW31" s="567"/>
      <c r="FVX31" s="567"/>
      <c r="FVY31" s="567"/>
      <c r="FVZ31" s="567"/>
      <c r="FWA31" s="567"/>
      <c r="FWB31" s="567"/>
      <c r="FWC31" s="567"/>
      <c r="FWD31" s="567"/>
      <c r="FWE31" s="567"/>
      <c r="FWF31" s="567"/>
      <c r="FWG31" s="567"/>
      <c r="FWH31" s="567"/>
      <c r="FWI31" s="567"/>
      <c r="FWJ31" s="567"/>
      <c r="FWK31" s="567"/>
      <c r="FWL31" s="567"/>
      <c r="FWM31" s="567"/>
      <c r="FWN31" s="567"/>
      <c r="FWO31" s="567"/>
      <c r="FWP31" s="567"/>
      <c r="FWQ31" s="567"/>
      <c r="FWR31" s="567"/>
      <c r="FWS31" s="567"/>
      <c r="FWT31" s="567"/>
      <c r="FWU31" s="567"/>
      <c r="FWV31" s="567"/>
      <c r="FWW31" s="567"/>
      <c r="FWX31" s="567"/>
      <c r="FWY31" s="567"/>
      <c r="FWZ31" s="567"/>
      <c r="FXA31" s="567"/>
      <c r="FXB31" s="567"/>
      <c r="FXC31" s="567"/>
      <c r="FXD31" s="567"/>
      <c r="FXE31" s="567"/>
      <c r="FXF31" s="567"/>
      <c r="FXG31" s="567"/>
      <c r="FXH31" s="567"/>
      <c r="FXI31" s="567"/>
      <c r="FXJ31" s="567"/>
      <c r="FXK31" s="567"/>
      <c r="FXL31" s="567"/>
      <c r="FXM31" s="567"/>
      <c r="FXN31" s="567"/>
      <c r="FXO31" s="567"/>
      <c r="FXP31" s="567"/>
      <c r="FXQ31" s="567"/>
      <c r="FXR31" s="567"/>
      <c r="FXS31" s="567"/>
      <c r="FXT31" s="567"/>
      <c r="FXU31" s="567"/>
      <c r="FXV31" s="567"/>
      <c r="FXW31" s="567"/>
      <c r="FXX31" s="567"/>
      <c r="FXY31" s="567"/>
      <c r="FXZ31" s="567"/>
      <c r="FYA31" s="567"/>
      <c r="FYB31" s="567"/>
      <c r="FYC31" s="567"/>
      <c r="FYD31" s="567"/>
      <c r="FYE31" s="567"/>
      <c r="FYF31" s="567"/>
      <c r="FYG31" s="567"/>
      <c r="FYH31" s="567"/>
      <c r="FYI31" s="567"/>
      <c r="FYJ31" s="567"/>
      <c r="FYK31" s="567"/>
      <c r="FYL31" s="567"/>
      <c r="FYM31" s="567"/>
      <c r="FYN31" s="567"/>
      <c r="FYO31" s="567"/>
      <c r="FYP31" s="567"/>
      <c r="FYQ31" s="567"/>
      <c r="FYR31" s="567"/>
      <c r="FYS31" s="567"/>
      <c r="FYT31" s="567"/>
      <c r="FYU31" s="567"/>
      <c r="FYV31" s="567"/>
      <c r="FYW31" s="567"/>
      <c r="FYX31" s="567"/>
      <c r="FYY31" s="567"/>
      <c r="FYZ31" s="567"/>
      <c r="FZA31" s="567"/>
      <c r="FZB31" s="567"/>
      <c r="FZC31" s="567"/>
      <c r="FZD31" s="567"/>
      <c r="FZE31" s="567"/>
      <c r="FZF31" s="567"/>
      <c r="FZG31" s="567"/>
      <c r="FZH31" s="567"/>
      <c r="FZI31" s="567"/>
      <c r="FZJ31" s="567"/>
      <c r="FZK31" s="567"/>
      <c r="FZL31" s="567"/>
      <c r="FZM31" s="567"/>
      <c r="FZN31" s="567"/>
      <c r="FZO31" s="567"/>
      <c r="FZP31" s="567"/>
      <c r="FZQ31" s="567"/>
      <c r="FZR31" s="567"/>
      <c r="FZS31" s="567"/>
      <c r="FZT31" s="567"/>
      <c r="FZU31" s="567"/>
      <c r="FZV31" s="567"/>
      <c r="FZW31" s="567"/>
      <c r="FZX31" s="567"/>
      <c r="FZY31" s="567"/>
      <c r="FZZ31" s="567"/>
      <c r="GAA31" s="567"/>
      <c r="GAB31" s="567"/>
      <c r="GAC31" s="567"/>
      <c r="GAD31" s="567"/>
      <c r="GAE31" s="567"/>
      <c r="GAF31" s="567"/>
      <c r="GAG31" s="567"/>
      <c r="GAH31" s="567"/>
      <c r="GAI31" s="567"/>
      <c r="GAJ31" s="567"/>
      <c r="GAK31" s="567"/>
      <c r="GAL31" s="567"/>
      <c r="GAM31" s="567"/>
      <c r="GAN31" s="567"/>
      <c r="GAO31" s="567"/>
      <c r="GAP31" s="567"/>
      <c r="GAQ31" s="567"/>
      <c r="GAR31" s="567"/>
      <c r="GAS31" s="567"/>
      <c r="GAT31" s="567"/>
      <c r="GAU31" s="567"/>
      <c r="GAV31" s="567"/>
      <c r="GAW31" s="567"/>
      <c r="GAX31" s="567"/>
      <c r="GAY31" s="567"/>
      <c r="GAZ31" s="567"/>
      <c r="GBA31" s="567"/>
      <c r="GBB31" s="567"/>
      <c r="GBC31" s="567"/>
      <c r="GBD31" s="567"/>
      <c r="GBE31" s="567"/>
      <c r="GBF31" s="567"/>
      <c r="GBG31" s="567"/>
      <c r="GBH31" s="567"/>
      <c r="GBI31" s="567"/>
      <c r="GBJ31" s="567"/>
      <c r="GBK31" s="567"/>
      <c r="GBL31" s="567"/>
      <c r="GBM31" s="567"/>
      <c r="GBN31" s="567"/>
      <c r="GBO31" s="567"/>
      <c r="GBP31" s="567"/>
      <c r="GBQ31" s="567"/>
      <c r="GBR31" s="567"/>
      <c r="GBS31" s="567"/>
      <c r="GBT31" s="567"/>
      <c r="GBU31" s="567"/>
      <c r="GBV31" s="567"/>
      <c r="GBW31" s="567"/>
      <c r="GBX31" s="567"/>
      <c r="GBY31" s="567"/>
      <c r="GBZ31" s="567"/>
      <c r="GCA31" s="567"/>
      <c r="GCB31" s="567"/>
      <c r="GCC31" s="567"/>
      <c r="GCD31" s="567"/>
      <c r="GCE31" s="567"/>
      <c r="GCF31" s="567"/>
      <c r="GCG31" s="567"/>
      <c r="GCH31" s="567"/>
      <c r="GCI31" s="567"/>
      <c r="GCJ31" s="567"/>
      <c r="GCK31" s="567"/>
      <c r="GCL31" s="567"/>
      <c r="GCM31" s="567"/>
      <c r="GCN31" s="567"/>
      <c r="GCO31" s="567"/>
      <c r="GCP31" s="567"/>
      <c r="GCQ31" s="567"/>
      <c r="GCR31" s="567"/>
      <c r="GCS31" s="567"/>
      <c r="GCT31" s="567"/>
      <c r="GCU31" s="567"/>
      <c r="GCV31" s="567"/>
      <c r="GCW31" s="567"/>
      <c r="GCX31" s="567"/>
      <c r="GCY31" s="567"/>
      <c r="GCZ31" s="567"/>
      <c r="GDA31" s="567"/>
      <c r="GDB31" s="567"/>
      <c r="GDC31" s="567"/>
      <c r="GDD31" s="567"/>
      <c r="GDE31" s="567"/>
      <c r="GDF31" s="567"/>
      <c r="GDG31" s="567"/>
      <c r="GDH31" s="567"/>
      <c r="GDI31" s="567"/>
      <c r="GDJ31" s="567"/>
      <c r="GDK31" s="567"/>
      <c r="GDL31" s="567"/>
      <c r="GDM31" s="567"/>
      <c r="GDN31" s="567"/>
      <c r="GDO31" s="567"/>
      <c r="GDP31" s="567"/>
      <c r="GDQ31" s="567"/>
      <c r="GDR31" s="567"/>
      <c r="GDS31" s="567"/>
      <c r="GDT31" s="567"/>
      <c r="GDU31" s="567"/>
      <c r="GDV31" s="567"/>
      <c r="GDW31" s="567"/>
      <c r="GDX31" s="567"/>
      <c r="GDY31" s="567"/>
      <c r="GDZ31" s="567"/>
      <c r="GEA31" s="567"/>
      <c r="GEB31" s="567"/>
      <c r="GEC31" s="567"/>
      <c r="GED31" s="567"/>
      <c r="GEE31" s="567"/>
      <c r="GEF31" s="567"/>
      <c r="GEG31" s="567"/>
      <c r="GEH31" s="567"/>
      <c r="GEI31" s="567"/>
      <c r="GEJ31" s="567"/>
      <c r="GEK31" s="567"/>
      <c r="GEL31" s="567"/>
      <c r="GEM31" s="567"/>
      <c r="GEN31" s="567"/>
      <c r="GEO31" s="567"/>
      <c r="GEP31" s="567"/>
      <c r="GEQ31" s="567"/>
      <c r="GER31" s="567"/>
      <c r="GES31" s="567"/>
      <c r="GET31" s="567"/>
      <c r="GEU31" s="567"/>
      <c r="GEV31" s="567"/>
      <c r="GEW31" s="567"/>
      <c r="GEX31" s="567"/>
      <c r="GEY31" s="567"/>
      <c r="GEZ31" s="567"/>
      <c r="GFA31" s="567"/>
      <c r="GFB31" s="567"/>
      <c r="GFC31" s="567"/>
      <c r="GFD31" s="567"/>
      <c r="GFE31" s="567"/>
      <c r="GFF31" s="567"/>
      <c r="GFG31" s="567"/>
      <c r="GFH31" s="567"/>
      <c r="GFI31" s="567"/>
      <c r="GFJ31" s="567"/>
      <c r="GFK31" s="567"/>
      <c r="GFL31" s="567"/>
      <c r="GFM31" s="567"/>
      <c r="GFN31" s="567"/>
      <c r="GFO31" s="567"/>
      <c r="GFP31" s="567"/>
      <c r="GFQ31" s="567"/>
      <c r="GFR31" s="567"/>
      <c r="GFS31" s="567"/>
      <c r="GFT31" s="567"/>
      <c r="GFU31" s="567"/>
      <c r="GFV31" s="567"/>
      <c r="GFW31" s="567"/>
      <c r="GFX31" s="567"/>
      <c r="GFY31" s="567"/>
      <c r="GFZ31" s="567"/>
      <c r="GGA31" s="567"/>
      <c r="GGB31" s="567"/>
      <c r="GGC31" s="567"/>
      <c r="GGD31" s="567"/>
      <c r="GGE31" s="567"/>
      <c r="GGF31" s="567"/>
      <c r="GGG31" s="567"/>
      <c r="GGH31" s="567"/>
      <c r="GGI31" s="567"/>
      <c r="GGJ31" s="567"/>
      <c r="GGK31" s="567"/>
      <c r="GGL31" s="567"/>
      <c r="GGM31" s="567"/>
      <c r="GGN31" s="567"/>
      <c r="GGO31" s="567"/>
      <c r="GGP31" s="567"/>
      <c r="GGQ31" s="567"/>
      <c r="GGR31" s="567"/>
      <c r="GGS31" s="567"/>
      <c r="GGT31" s="567"/>
      <c r="GGU31" s="567"/>
      <c r="GGV31" s="567"/>
      <c r="GGW31" s="567"/>
      <c r="GGX31" s="567"/>
      <c r="GGY31" s="567"/>
      <c r="GGZ31" s="567"/>
      <c r="GHA31" s="567"/>
      <c r="GHB31" s="567"/>
      <c r="GHC31" s="567"/>
      <c r="GHD31" s="567"/>
      <c r="GHE31" s="567"/>
      <c r="GHF31" s="567"/>
      <c r="GHG31" s="567"/>
      <c r="GHH31" s="567"/>
      <c r="GHI31" s="567"/>
      <c r="GHJ31" s="567"/>
      <c r="GHK31" s="567"/>
      <c r="GHL31" s="567"/>
      <c r="GHM31" s="567"/>
      <c r="GHN31" s="567"/>
      <c r="GHO31" s="567"/>
      <c r="GHP31" s="567"/>
      <c r="GHQ31" s="567"/>
      <c r="GHR31" s="567"/>
      <c r="GHS31" s="567"/>
      <c r="GHT31" s="567"/>
      <c r="GHU31" s="567"/>
      <c r="GHV31" s="567"/>
      <c r="GHW31" s="567"/>
      <c r="GHX31" s="567"/>
      <c r="GHY31" s="567"/>
      <c r="GHZ31" s="567"/>
      <c r="GIA31" s="567"/>
      <c r="GIB31" s="567"/>
      <c r="GIC31" s="567"/>
      <c r="GID31" s="567"/>
      <c r="GIE31" s="567"/>
      <c r="GIF31" s="567"/>
      <c r="GIG31" s="567"/>
      <c r="GIH31" s="567"/>
      <c r="GII31" s="567"/>
      <c r="GIJ31" s="567"/>
      <c r="GIK31" s="567"/>
      <c r="GIL31" s="567"/>
      <c r="GIM31" s="567"/>
      <c r="GIN31" s="567"/>
      <c r="GIO31" s="567"/>
      <c r="GIP31" s="567"/>
      <c r="GIQ31" s="567"/>
      <c r="GIR31" s="567"/>
      <c r="GIS31" s="567"/>
      <c r="GIT31" s="567"/>
      <c r="GIU31" s="567"/>
      <c r="GIV31" s="567"/>
      <c r="GIW31" s="567"/>
      <c r="GIX31" s="567"/>
      <c r="GIY31" s="567"/>
      <c r="GIZ31" s="567"/>
      <c r="GJA31" s="567"/>
      <c r="GJB31" s="567"/>
      <c r="GJC31" s="567"/>
      <c r="GJD31" s="567"/>
      <c r="GJE31" s="567"/>
      <c r="GJF31" s="567"/>
      <c r="GJG31" s="567"/>
      <c r="GJH31" s="567"/>
      <c r="GJI31" s="567"/>
      <c r="GJJ31" s="567"/>
      <c r="GJK31" s="567"/>
      <c r="GJL31" s="567"/>
      <c r="GJM31" s="567"/>
      <c r="GJN31" s="567"/>
      <c r="GJO31" s="567"/>
      <c r="GJP31" s="567"/>
      <c r="GJQ31" s="567"/>
      <c r="GJR31" s="567"/>
      <c r="GJS31" s="567"/>
      <c r="GJT31" s="567"/>
      <c r="GJU31" s="567"/>
      <c r="GJV31" s="567"/>
      <c r="GJW31" s="567"/>
      <c r="GJX31" s="567"/>
      <c r="GJY31" s="567"/>
      <c r="GJZ31" s="567"/>
      <c r="GKA31" s="567"/>
      <c r="GKB31" s="567"/>
      <c r="GKC31" s="567"/>
      <c r="GKD31" s="567"/>
      <c r="GKE31" s="567"/>
      <c r="GKF31" s="567"/>
      <c r="GKG31" s="567"/>
      <c r="GKH31" s="567"/>
      <c r="GKI31" s="567"/>
      <c r="GKJ31" s="567"/>
      <c r="GKK31" s="567"/>
      <c r="GKL31" s="567"/>
      <c r="GKM31" s="567"/>
      <c r="GKN31" s="567"/>
      <c r="GKO31" s="567"/>
      <c r="GKP31" s="567"/>
      <c r="GKQ31" s="567"/>
      <c r="GKR31" s="567"/>
      <c r="GKS31" s="567"/>
      <c r="GKT31" s="567"/>
      <c r="GKU31" s="567"/>
      <c r="GKV31" s="567"/>
      <c r="GKW31" s="567"/>
      <c r="GKX31" s="567"/>
      <c r="GKY31" s="567"/>
      <c r="GKZ31" s="567"/>
      <c r="GLA31" s="567"/>
      <c r="GLB31" s="567"/>
      <c r="GLC31" s="567"/>
      <c r="GLD31" s="567"/>
      <c r="GLE31" s="567"/>
      <c r="GLF31" s="567"/>
      <c r="GLG31" s="567"/>
      <c r="GLH31" s="567"/>
      <c r="GLI31" s="567"/>
      <c r="GLJ31" s="567"/>
      <c r="GLK31" s="567"/>
      <c r="GLL31" s="567"/>
      <c r="GLM31" s="567"/>
      <c r="GLN31" s="567"/>
      <c r="GLO31" s="567"/>
      <c r="GLP31" s="567"/>
      <c r="GLQ31" s="567"/>
      <c r="GLR31" s="567"/>
      <c r="GLS31" s="567"/>
      <c r="GLT31" s="567"/>
      <c r="GLU31" s="567"/>
      <c r="GLV31" s="567"/>
      <c r="GLW31" s="567"/>
      <c r="GLX31" s="567"/>
      <c r="GLY31" s="567"/>
      <c r="GLZ31" s="567"/>
      <c r="GMA31" s="567"/>
      <c r="GMB31" s="567"/>
      <c r="GMC31" s="567"/>
      <c r="GMD31" s="567"/>
      <c r="GME31" s="567"/>
      <c r="GMF31" s="567"/>
      <c r="GMG31" s="567"/>
      <c r="GMH31" s="567"/>
      <c r="GMI31" s="567"/>
      <c r="GMJ31" s="567"/>
      <c r="GMK31" s="567"/>
      <c r="GML31" s="567"/>
      <c r="GMM31" s="567"/>
      <c r="GMN31" s="567"/>
      <c r="GMO31" s="567"/>
      <c r="GMP31" s="567"/>
      <c r="GMQ31" s="567"/>
      <c r="GMR31" s="567"/>
      <c r="GMS31" s="567"/>
      <c r="GMT31" s="567"/>
      <c r="GMU31" s="567"/>
      <c r="GMV31" s="567"/>
      <c r="GMW31" s="567"/>
      <c r="GMX31" s="567"/>
      <c r="GMY31" s="567"/>
      <c r="GMZ31" s="567"/>
      <c r="GNA31" s="567"/>
      <c r="GNB31" s="567"/>
      <c r="GNC31" s="567"/>
      <c r="GND31" s="567"/>
      <c r="GNE31" s="567"/>
      <c r="GNF31" s="567"/>
      <c r="GNG31" s="567"/>
      <c r="GNH31" s="567"/>
      <c r="GNI31" s="567"/>
      <c r="GNJ31" s="567"/>
      <c r="GNK31" s="567"/>
      <c r="GNL31" s="567"/>
      <c r="GNM31" s="567"/>
      <c r="GNN31" s="567"/>
      <c r="GNO31" s="567"/>
      <c r="GNP31" s="567"/>
      <c r="GNQ31" s="567"/>
      <c r="GNR31" s="567"/>
      <c r="GNS31" s="567"/>
      <c r="GNT31" s="567"/>
      <c r="GNU31" s="567"/>
      <c r="GNV31" s="567"/>
      <c r="GNW31" s="567"/>
      <c r="GNX31" s="567"/>
      <c r="GNY31" s="567"/>
      <c r="GNZ31" s="567"/>
      <c r="GOA31" s="567"/>
      <c r="GOB31" s="567"/>
      <c r="GOC31" s="567"/>
      <c r="GOD31" s="567"/>
      <c r="GOE31" s="567"/>
      <c r="GOF31" s="567"/>
      <c r="GOG31" s="567"/>
      <c r="GOH31" s="567"/>
      <c r="GOI31" s="567"/>
      <c r="GOJ31" s="567"/>
      <c r="GOK31" s="567"/>
      <c r="GOL31" s="567"/>
      <c r="GOM31" s="567"/>
      <c r="GON31" s="567"/>
      <c r="GOO31" s="567"/>
      <c r="GOP31" s="567"/>
      <c r="GOQ31" s="567"/>
      <c r="GOR31" s="567"/>
      <c r="GOS31" s="567"/>
      <c r="GOT31" s="567"/>
      <c r="GOU31" s="567"/>
      <c r="GOV31" s="567"/>
      <c r="GOW31" s="567"/>
      <c r="GOX31" s="567"/>
      <c r="GOY31" s="567"/>
      <c r="GOZ31" s="567"/>
      <c r="GPA31" s="567"/>
      <c r="GPB31" s="567"/>
      <c r="GPC31" s="567"/>
      <c r="GPD31" s="567"/>
      <c r="GPE31" s="567"/>
      <c r="GPF31" s="567"/>
      <c r="GPG31" s="567"/>
      <c r="GPH31" s="567"/>
      <c r="GPI31" s="567"/>
      <c r="GPJ31" s="567"/>
      <c r="GPK31" s="567"/>
      <c r="GPL31" s="567"/>
      <c r="GPM31" s="567"/>
      <c r="GPN31" s="567"/>
      <c r="GPO31" s="567"/>
      <c r="GPP31" s="567"/>
      <c r="GPQ31" s="567"/>
      <c r="GPR31" s="567"/>
      <c r="GPS31" s="567"/>
      <c r="GPT31" s="567"/>
      <c r="GPU31" s="567"/>
      <c r="GPV31" s="567"/>
      <c r="GPW31" s="567"/>
      <c r="GPX31" s="567"/>
      <c r="GPY31" s="567"/>
      <c r="GPZ31" s="567"/>
      <c r="GQA31" s="567"/>
      <c r="GQB31" s="567"/>
      <c r="GQC31" s="567"/>
      <c r="GQD31" s="567"/>
      <c r="GQE31" s="567"/>
      <c r="GQF31" s="567"/>
      <c r="GQG31" s="567"/>
      <c r="GQH31" s="567"/>
      <c r="GQI31" s="567"/>
      <c r="GQJ31" s="567"/>
      <c r="GQK31" s="567"/>
      <c r="GQL31" s="567"/>
      <c r="GQM31" s="567"/>
      <c r="GQN31" s="567"/>
      <c r="GQO31" s="567"/>
      <c r="GQP31" s="567"/>
      <c r="GQQ31" s="567"/>
      <c r="GQR31" s="567"/>
      <c r="GQS31" s="567"/>
      <c r="GQT31" s="567"/>
      <c r="GQU31" s="567"/>
      <c r="GQV31" s="567"/>
      <c r="GQW31" s="567"/>
      <c r="GQX31" s="567"/>
      <c r="GQY31" s="567"/>
      <c r="GQZ31" s="567"/>
      <c r="GRA31" s="567"/>
      <c r="GRB31" s="567"/>
      <c r="GRC31" s="567"/>
      <c r="GRD31" s="567"/>
      <c r="GRE31" s="567"/>
      <c r="GRF31" s="567"/>
      <c r="GRG31" s="567"/>
      <c r="GRH31" s="567"/>
      <c r="GRI31" s="567"/>
      <c r="GRJ31" s="567"/>
      <c r="GRK31" s="567"/>
      <c r="GRL31" s="567"/>
      <c r="GRM31" s="567"/>
      <c r="GRN31" s="567"/>
      <c r="GRO31" s="567"/>
      <c r="GRP31" s="567"/>
      <c r="GRQ31" s="567"/>
      <c r="GRR31" s="567"/>
      <c r="GRS31" s="567"/>
      <c r="GRT31" s="567"/>
      <c r="GRU31" s="567"/>
      <c r="GRV31" s="567"/>
      <c r="GRW31" s="567"/>
      <c r="GRX31" s="567"/>
      <c r="GRY31" s="567"/>
      <c r="GRZ31" s="567"/>
      <c r="GSA31" s="567"/>
      <c r="GSB31" s="567"/>
      <c r="GSC31" s="567"/>
      <c r="GSD31" s="567"/>
      <c r="GSE31" s="567"/>
      <c r="GSF31" s="567"/>
      <c r="GSG31" s="567"/>
      <c r="GSH31" s="567"/>
      <c r="GSI31" s="567"/>
      <c r="GSJ31" s="567"/>
      <c r="GSK31" s="567"/>
      <c r="GSL31" s="567"/>
      <c r="GSM31" s="567"/>
      <c r="GSN31" s="567"/>
      <c r="GSO31" s="567"/>
      <c r="GSP31" s="567"/>
      <c r="GSQ31" s="567"/>
      <c r="GSR31" s="567"/>
      <c r="GSS31" s="567"/>
      <c r="GST31" s="567"/>
      <c r="GSU31" s="567"/>
      <c r="GSV31" s="567"/>
      <c r="GSW31" s="567"/>
      <c r="GSX31" s="567"/>
      <c r="GSY31" s="567"/>
      <c r="GSZ31" s="567"/>
      <c r="GTA31" s="567"/>
      <c r="GTB31" s="567"/>
      <c r="GTC31" s="567"/>
      <c r="GTD31" s="567"/>
      <c r="GTE31" s="567"/>
      <c r="GTF31" s="567"/>
      <c r="GTG31" s="567"/>
      <c r="GTH31" s="567"/>
      <c r="GTI31" s="567"/>
      <c r="GTJ31" s="567"/>
      <c r="GTK31" s="567"/>
      <c r="GTL31" s="567"/>
      <c r="GTM31" s="567"/>
      <c r="GTN31" s="567"/>
      <c r="GTO31" s="567"/>
      <c r="GTP31" s="567"/>
      <c r="GTQ31" s="567"/>
      <c r="GTR31" s="567"/>
      <c r="GTS31" s="567"/>
      <c r="GTT31" s="567"/>
      <c r="GTU31" s="567"/>
      <c r="GTV31" s="567"/>
      <c r="GTW31" s="567"/>
      <c r="GTX31" s="567"/>
      <c r="GTY31" s="567"/>
      <c r="GTZ31" s="567"/>
      <c r="GUA31" s="567"/>
      <c r="GUB31" s="567"/>
      <c r="GUC31" s="567"/>
      <c r="GUD31" s="567"/>
      <c r="GUE31" s="567"/>
      <c r="GUF31" s="567"/>
      <c r="GUG31" s="567"/>
      <c r="GUH31" s="567"/>
      <c r="GUI31" s="567"/>
      <c r="GUJ31" s="567"/>
      <c r="GUK31" s="567"/>
      <c r="GUL31" s="567"/>
      <c r="GUM31" s="567"/>
      <c r="GUN31" s="567"/>
      <c r="GUO31" s="567"/>
      <c r="GUP31" s="567"/>
      <c r="GUQ31" s="567"/>
      <c r="GUR31" s="567"/>
      <c r="GUS31" s="567"/>
      <c r="GUT31" s="567"/>
      <c r="GUU31" s="567"/>
      <c r="GUV31" s="567"/>
      <c r="GUW31" s="567"/>
      <c r="GUX31" s="567"/>
      <c r="GUY31" s="567"/>
      <c r="GUZ31" s="567"/>
      <c r="GVA31" s="567"/>
      <c r="GVB31" s="567"/>
      <c r="GVC31" s="567"/>
      <c r="GVD31" s="567"/>
      <c r="GVE31" s="567"/>
      <c r="GVF31" s="567"/>
      <c r="GVG31" s="567"/>
      <c r="GVH31" s="567"/>
      <c r="GVI31" s="567"/>
      <c r="GVJ31" s="567"/>
      <c r="GVK31" s="567"/>
      <c r="GVL31" s="567"/>
      <c r="GVM31" s="567"/>
      <c r="GVN31" s="567"/>
      <c r="GVO31" s="567"/>
      <c r="GVP31" s="567"/>
      <c r="GVQ31" s="567"/>
      <c r="GVR31" s="567"/>
      <c r="GVS31" s="567"/>
      <c r="GVT31" s="567"/>
      <c r="GVU31" s="567"/>
      <c r="GVV31" s="567"/>
      <c r="GVW31" s="567"/>
      <c r="GVX31" s="567"/>
      <c r="GVY31" s="567"/>
      <c r="GVZ31" s="567"/>
      <c r="GWA31" s="567"/>
      <c r="GWB31" s="567"/>
      <c r="GWC31" s="567"/>
      <c r="GWD31" s="567"/>
      <c r="GWE31" s="567"/>
      <c r="GWF31" s="567"/>
      <c r="GWG31" s="567"/>
      <c r="GWH31" s="567"/>
      <c r="GWI31" s="567"/>
      <c r="GWJ31" s="567"/>
      <c r="GWK31" s="567"/>
      <c r="GWL31" s="567"/>
      <c r="GWM31" s="567"/>
      <c r="GWN31" s="567"/>
      <c r="GWO31" s="567"/>
      <c r="GWP31" s="567"/>
      <c r="GWQ31" s="567"/>
      <c r="GWR31" s="567"/>
      <c r="GWS31" s="567"/>
      <c r="GWT31" s="567"/>
      <c r="GWU31" s="567"/>
      <c r="GWV31" s="567"/>
      <c r="GWW31" s="567"/>
      <c r="GWX31" s="567"/>
      <c r="GWY31" s="567"/>
      <c r="GWZ31" s="567"/>
      <c r="GXA31" s="567"/>
      <c r="GXB31" s="567"/>
      <c r="GXC31" s="567"/>
      <c r="GXD31" s="567"/>
      <c r="GXE31" s="567"/>
      <c r="GXF31" s="567"/>
      <c r="GXG31" s="567"/>
      <c r="GXH31" s="567"/>
      <c r="GXI31" s="567"/>
      <c r="GXJ31" s="567"/>
      <c r="GXK31" s="567"/>
      <c r="GXL31" s="567"/>
      <c r="GXM31" s="567"/>
      <c r="GXN31" s="567"/>
      <c r="GXO31" s="567"/>
      <c r="GXP31" s="567"/>
      <c r="GXQ31" s="567"/>
      <c r="GXR31" s="567"/>
      <c r="GXS31" s="567"/>
      <c r="GXT31" s="567"/>
      <c r="GXU31" s="567"/>
      <c r="GXV31" s="567"/>
      <c r="GXW31" s="567"/>
      <c r="GXX31" s="567"/>
      <c r="GXY31" s="567"/>
      <c r="GXZ31" s="567"/>
      <c r="GYA31" s="567"/>
      <c r="GYB31" s="567"/>
      <c r="GYC31" s="567"/>
      <c r="GYD31" s="567"/>
      <c r="GYE31" s="567"/>
      <c r="GYF31" s="567"/>
      <c r="GYG31" s="567"/>
      <c r="GYH31" s="567"/>
      <c r="GYI31" s="567"/>
      <c r="GYJ31" s="567"/>
      <c r="GYK31" s="567"/>
      <c r="GYL31" s="567"/>
      <c r="GYM31" s="567"/>
      <c r="GYN31" s="567"/>
      <c r="GYO31" s="567"/>
      <c r="GYP31" s="567"/>
      <c r="GYQ31" s="567"/>
      <c r="GYR31" s="567"/>
      <c r="GYS31" s="567"/>
      <c r="GYT31" s="567"/>
      <c r="GYU31" s="567"/>
      <c r="GYV31" s="567"/>
      <c r="GYW31" s="567"/>
      <c r="GYX31" s="567"/>
      <c r="GYY31" s="567"/>
      <c r="GYZ31" s="567"/>
      <c r="GZA31" s="567"/>
      <c r="GZB31" s="567"/>
      <c r="GZC31" s="567"/>
      <c r="GZD31" s="567"/>
      <c r="GZE31" s="567"/>
      <c r="GZF31" s="567"/>
      <c r="GZG31" s="567"/>
      <c r="GZH31" s="567"/>
      <c r="GZI31" s="567"/>
      <c r="GZJ31" s="567"/>
      <c r="GZK31" s="567"/>
      <c r="GZL31" s="567"/>
      <c r="GZM31" s="567"/>
      <c r="GZN31" s="567"/>
      <c r="GZO31" s="567"/>
      <c r="GZP31" s="567"/>
      <c r="GZQ31" s="567"/>
      <c r="GZR31" s="567"/>
      <c r="GZS31" s="567"/>
      <c r="GZT31" s="567"/>
      <c r="GZU31" s="567"/>
      <c r="GZV31" s="567"/>
      <c r="GZW31" s="567"/>
      <c r="GZX31" s="567"/>
      <c r="GZY31" s="567"/>
      <c r="GZZ31" s="567"/>
      <c r="HAA31" s="567"/>
      <c r="HAB31" s="567"/>
      <c r="HAC31" s="567"/>
      <c r="HAD31" s="567"/>
      <c r="HAE31" s="567"/>
      <c r="HAF31" s="567"/>
      <c r="HAG31" s="567"/>
      <c r="HAH31" s="567"/>
      <c r="HAI31" s="567"/>
      <c r="HAJ31" s="567"/>
      <c r="HAK31" s="567"/>
      <c r="HAL31" s="567"/>
      <c r="HAM31" s="567"/>
      <c r="HAN31" s="567"/>
      <c r="HAO31" s="567"/>
      <c r="HAP31" s="567"/>
      <c r="HAQ31" s="567"/>
      <c r="HAR31" s="567"/>
      <c r="HAS31" s="567"/>
      <c r="HAT31" s="567"/>
      <c r="HAU31" s="567"/>
      <c r="HAV31" s="567"/>
      <c r="HAW31" s="567"/>
      <c r="HAX31" s="567"/>
      <c r="HAY31" s="567"/>
      <c r="HAZ31" s="567"/>
      <c r="HBA31" s="567"/>
      <c r="HBB31" s="567"/>
      <c r="HBC31" s="567"/>
      <c r="HBD31" s="567"/>
      <c r="HBE31" s="567"/>
      <c r="HBF31" s="567"/>
      <c r="HBG31" s="567"/>
      <c r="HBH31" s="567"/>
      <c r="HBI31" s="567"/>
      <c r="HBJ31" s="567"/>
      <c r="HBK31" s="567"/>
      <c r="HBL31" s="567"/>
      <c r="HBM31" s="567"/>
      <c r="HBN31" s="567"/>
      <c r="HBO31" s="567"/>
      <c r="HBP31" s="567"/>
      <c r="HBQ31" s="567"/>
      <c r="HBR31" s="567"/>
      <c r="HBS31" s="567"/>
      <c r="HBT31" s="567"/>
      <c r="HBU31" s="567"/>
      <c r="HBV31" s="567"/>
      <c r="HBW31" s="567"/>
      <c r="HBX31" s="567"/>
      <c r="HBY31" s="567"/>
      <c r="HBZ31" s="567"/>
      <c r="HCA31" s="567"/>
      <c r="HCB31" s="567"/>
      <c r="HCC31" s="567"/>
      <c r="HCD31" s="567"/>
      <c r="HCE31" s="567"/>
      <c r="HCF31" s="567"/>
      <c r="HCG31" s="567"/>
      <c r="HCH31" s="567"/>
      <c r="HCI31" s="567"/>
      <c r="HCJ31" s="567"/>
      <c r="HCK31" s="567"/>
      <c r="HCL31" s="567"/>
      <c r="HCM31" s="567"/>
      <c r="HCN31" s="567"/>
      <c r="HCO31" s="567"/>
      <c r="HCP31" s="567"/>
      <c r="HCQ31" s="567"/>
      <c r="HCR31" s="567"/>
      <c r="HCS31" s="567"/>
      <c r="HCT31" s="567"/>
      <c r="HCU31" s="567"/>
      <c r="HCV31" s="567"/>
      <c r="HCW31" s="567"/>
      <c r="HCX31" s="567"/>
      <c r="HCY31" s="567"/>
      <c r="HCZ31" s="567"/>
      <c r="HDA31" s="567"/>
      <c r="HDB31" s="567"/>
      <c r="HDC31" s="567"/>
      <c r="HDD31" s="567"/>
      <c r="HDE31" s="567"/>
      <c r="HDF31" s="567"/>
      <c r="HDG31" s="567"/>
      <c r="HDH31" s="567"/>
      <c r="HDI31" s="567"/>
      <c r="HDJ31" s="567"/>
      <c r="HDK31" s="567"/>
      <c r="HDL31" s="567"/>
      <c r="HDM31" s="567"/>
      <c r="HDN31" s="567"/>
      <c r="HDO31" s="567"/>
      <c r="HDP31" s="567"/>
      <c r="HDQ31" s="567"/>
      <c r="HDR31" s="567"/>
      <c r="HDS31" s="567"/>
      <c r="HDT31" s="567"/>
      <c r="HDU31" s="567"/>
      <c r="HDV31" s="567"/>
      <c r="HDW31" s="567"/>
      <c r="HDX31" s="567"/>
      <c r="HDY31" s="567"/>
      <c r="HDZ31" s="567"/>
      <c r="HEA31" s="567"/>
      <c r="HEB31" s="567"/>
      <c r="HEC31" s="567"/>
      <c r="HED31" s="567"/>
      <c r="HEE31" s="567"/>
      <c r="HEF31" s="567"/>
      <c r="HEG31" s="567"/>
      <c r="HEH31" s="567"/>
      <c r="HEI31" s="567"/>
      <c r="HEJ31" s="567"/>
      <c r="HEK31" s="567"/>
      <c r="HEL31" s="567"/>
      <c r="HEM31" s="567"/>
      <c r="HEN31" s="567"/>
      <c r="HEO31" s="567"/>
      <c r="HEP31" s="567"/>
      <c r="HEQ31" s="567"/>
      <c r="HER31" s="567"/>
      <c r="HES31" s="567"/>
      <c r="HET31" s="567"/>
      <c r="HEU31" s="567"/>
      <c r="HEV31" s="567"/>
      <c r="HEW31" s="567"/>
      <c r="HEX31" s="567"/>
      <c r="HEY31" s="567"/>
      <c r="HEZ31" s="567"/>
      <c r="HFA31" s="567"/>
      <c r="HFB31" s="567"/>
      <c r="HFC31" s="567"/>
      <c r="HFD31" s="567"/>
      <c r="HFE31" s="567"/>
      <c r="HFF31" s="567"/>
      <c r="HFG31" s="567"/>
      <c r="HFH31" s="567"/>
      <c r="HFI31" s="567"/>
      <c r="HFJ31" s="567"/>
      <c r="HFK31" s="567"/>
      <c r="HFL31" s="567"/>
      <c r="HFM31" s="567"/>
      <c r="HFN31" s="567"/>
      <c r="HFO31" s="567"/>
      <c r="HFP31" s="567"/>
      <c r="HFQ31" s="567"/>
      <c r="HFR31" s="567"/>
      <c r="HFS31" s="567"/>
      <c r="HFT31" s="567"/>
      <c r="HFU31" s="567"/>
      <c r="HFV31" s="567"/>
      <c r="HFW31" s="567"/>
      <c r="HFX31" s="567"/>
      <c r="HFY31" s="567"/>
      <c r="HFZ31" s="567"/>
      <c r="HGA31" s="567"/>
      <c r="HGB31" s="567"/>
      <c r="HGC31" s="567"/>
      <c r="HGD31" s="567"/>
      <c r="HGE31" s="567"/>
      <c r="HGF31" s="567"/>
      <c r="HGG31" s="567"/>
      <c r="HGH31" s="567"/>
      <c r="HGI31" s="567"/>
      <c r="HGJ31" s="567"/>
      <c r="HGK31" s="567"/>
      <c r="HGL31" s="567"/>
      <c r="HGM31" s="567"/>
      <c r="HGN31" s="567"/>
      <c r="HGO31" s="567"/>
      <c r="HGP31" s="567"/>
      <c r="HGQ31" s="567"/>
      <c r="HGR31" s="567"/>
      <c r="HGS31" s="567"/>
      <c r="HGT31" s="567"/>
      <c r="HGU31" s="567"/>
      <c r="HGV31" s="567"/>
      <c r="HGW31" s="567"/>
      <c r="HGX31" s="567"/>
      <c r="HGY31" s="567"/>
      <c r="HGZ31" s="567"/>
      <c r="HHA31" s="567"/>
      <c r="HHB31" s="567"/>
      <c r="HHC31" s="567"/>
      <c r="HHD31" s="567"/>
      <c r="HHE31" s="567"/>
      <c r="HHF31" s="567"/>
      <c r="HHG31" s="567"/>
      <c r="HHH31" s="567"/>
      <c r="HHI31" s="567"/>
      <c r="HHJ31" s="567"/>
      <c r="HHK31" s="567"/>
      <c r="HHL31" s="567"/>
      <c r="HHM31" s="567"/>
      <c r="HHN31" s="567"/>
      <c r="HHO31" s="567"/>
      <c r="HHP31" s="567"/>
      <c r="HHQ31" s="567"/>
      <c r="HHR31" s="567"/>
      <c r="HHS31" s="567"/>
      <c r="HHT31" s="567"/>
      <c r="HHU31" s="567"/>
      <c r="HHV31" s="567"/>
      <c r="HHW31" s="567"/>
      <c r="HHX31" s="567"/>
      <c r="HHY31" s="567"/>
      <c r="HHZ31" s="567"/>
      <c r="HIA31" s="567"/>
      <c r="HIB31" s="567"/>
      <c r="HIC31" s="567"/>
      <c r="HID31" s="567"/>
      <c r="HIE31" s="567"/>
      <c r="HIF31" s="567"/>
      <c r="HIG31" s="567"/>
      <c r="HIH31" s="567"/>
      <c r="HII31" s="567"/>
      <c r="HIJ31" s="567"/>
      <c r="HIK31" s="567"/>
      <c r="HIL31" s="567"/>
      <c r="HIM31" s="567"/>
      <c r="HIN31" s="567"/>
      <c r="HIO31" s="567"/>
      <c r="HIP31" s="567"/>
      <c r="HIQ31" s="567"/>
      <c r="HIR31" s="567"/>
      <c r="HIS31" s="567"/>
      <c r="HIT31" s="567"/>
      <c r="HIU31" s="567"/>
      <c r="HIV31" s="567"/>
      <c r="HIW31" s="567"/>
      <c r="HIX31" s="567"/>
      <c r="HIY31" s="567"/>
      <c r="HIZ31" s="567"/>
      <c r="HJA31" s="567"/>
      <c r="HJB31" s="567"/>
      <c r="HJC31" s="567"/>
      <c r="HJD31" s="567"/>
      <c r="HJE31" s="567"/>
      <c r="HJF31" s="567"/>
      <c r="HJG31" s="567"/>
      <c r="HJH31" s="567"/>
      <c r="HJI31" s="567"/>
      <c r="HJJ31" s="567"/>
      <c r="HJK31" s="567"/>
      <c r="HJL31" s="567"/>
      <c r="HJM31" s="567"/>
      <c r="HJN31" s="567"/>
      <c r="HJO31" s="567"/>
      <c r="HJP31" s="567"/>
      <c r="HJQ31" s="567"/>
      <c r="HJR31" s="567"/>
      <c r="HJS31" s="567"/>
      <c r="HJT31" s="567"/>
      <c r="HJU31" s="567"/>
      <c r="HJV31" s="567"/>
      <c r="HJW31" s="567"/>
      <c r="HJX31" s="567"/>
      <c r="HJY31" s="567"/>
      <c r="HJZ31" s="567"/>
      <c r="HKA31" s="567"/>
      <c r="HKB31" s="567"/>
      <c r="HKC31" s="567"/>
      <c r="HKD31" s="567"/>
      <c r="HKE31" s="567"/>
      <c r="HKF31" s="567"/>
      <c r="HKG31" s="567"/>
      <c r="HKH31" s="567"/>
      <c r="HKI31" s="567"/>
      <c r="HKJ31" s="567"/>
      <c r="HKK31" s="567"/>
      <c r="HKL31" s="567"/>
      <c r="HKM31" s="567"/>
      <c r="HKN31" s="567"/>
      <c r="HKO31" s="567"/>
      <c r="HKP31" s="567"/>
      <c r="HKQ31" s="567"/>
      <c r="HKR31" s="567"/>
      <c r="HKS31" s="567"/>
      <c r="HKT31" s="567"/>
      <c r="HKU31" s="567"/>
      <c r="HKV31" s="567"/>
      <c r="HKW31" s="567"/>
      <c r="HKX31" s="567"/>
      <c r="HKY31" s="567"/>
      <c r="HKZ31" s="567"/>
      <c r="HLA31" s="567"/>
      <c r="HLB31" s="567"/>
      <c r="HLC31" s="567"/>
      <c r="HLD31" s="567"/>
      <c r="HLE31" s="567"/>
      <c r="HLF31" s="567"/>
      <c r="HLG31" s="567"/>
      <c r="HLH31" s="567"/>
      <c r="HLI31" s="567"/>
      <c r="HLJ31" s="567"/>
      <c r="HLK31" s="567"/>
      <c r="HLL31" s="567"/>
      <c r="HLM31" s="567"/>
      <c r="HLN31" s="567"/>
      <c r="HLO31" s="567"/>
      <c r="HLP31" s="567"/>
      <c r="HLQ31" s="567"/>
      <c r="HLR31" s="567"/>
      <c r="HLS31" s="567"/>
      <c r="HLT31" s="567"/>
      <c r="HLU31" s="567"/>
      <c r="HLV31" s="567"/>
      <c r="HLW31" s="567"/>
      <c r="HLX31" s="567"/>
      <c r="HLY31" s="567"/>
      <c r="HLZ31" s="567"/>
      <c r="HMA31" s="567"/>
      <c r="HMB31" s="567"/>
      <c r="HMC31" s="567"/>
      <c r="HMD31" s="567"/>
      <c r="HME31" s="567"/>
      <c r="HMF31" s="567"/>
      <c r="HMG31" s="567"/>
      <c r="HMH31" s="567"/>
      <c r="HMI31" s="567"/>
      <c r="HMJ31" s="567"/>
      <c r="HMK31" s="567"/>
      <c r="HML31" s="567"/>
      <c r="HMM31" s="567"/>
      <c r="HMN31" s="567"/>
      <c r="HMO31" s="567"/>
      <c r="HMP31" s="567"/>
      <c r="HMQ31" s="567"/>
      <c r="HMR31" s="567"/>
      <c r="HMS31" s="567"/>
      <c r="HMT31" s="567"/>
      <c r="HMU31" s="567"/>
      <c r="HMV31" s="567"/>
      <c r="HMW31" s="567"/>
      <c r="HMX31" s="567"/>
      <c r="HMY31" s="567"/>
      <c r="HMZ31" s="567"/>
      <c r="HNA31" s="567"/>
      <c r="HNB31" s="567"/>
      <c r="HNC31" s="567"/>
      <c r="HND31" s="567"/>
      <c r="HNE31" s="567"/>
      <c r="HNF31" s="567"/>
      <c r="HNG31" s="567"/>
      <c r="HNH31" s="567"/>
      <c r="HNI31" s="567"/>
      <c r="HNJ31" s="567"/>
      <c r="HNK31" s="567"/>
      <c r="HNL31" s="567"/>
      <c r="HNM31" s="567"/>
      <c r="HNN31" s="567"/>
      <c r="HNO31" s="567"/>
      <c r="HNP31" s="567"/>
      <c r="HNQ31" s="567"/>
      <c r="HNR31" s="567"/>
      <c r="HNS31" s="567"/>
      <c r="HNT31" s="567"/>
      <c r="HNU31" s="567"/>
      <c r="HNV31" s="567"/>
      <c r="HNW31" s="567"/>
      <c r="HNX31" s="567"/>
      <c r="HNY31" s="567"/>
      <c r="HNZ31" s="567"/>
      <c r="HOA31" s="567"/>
      <c r="HOB31" s="567"/>
      <c r="HOC31" s="567"/>
      <c r="HOD31" s="567"/>
      <c r="HOE31" s="567"/>
      <c r="HOF31" s="567"/>
      <c r="HOG31" s="567"/>
      <c r="HOH31" s="567"/>
      <c r="HOI31" s="567"/>
      <c r="HOJ31" s="567"/>
      <c r="HOK31" s="567"/>
      <c r="HOL31" s="567"/>
      <c r="HOM31" s="567"/>
      <c r="HON31" s="567"/>
      <c r="HOO31" s="567"/>
      <c r="HOP31" s="567"/>
      <c r="HOQ31" s="567"/>
      <c r="HOR31" s="567"/>
      <c r="HOS31" s="567"/>
      <c r="HOT31" s="567"/>
      <c r="HOU31" s="567"/>
      <c r="HOV31" s="567"/>
      <c r="HOW31" s="567"/>
      <c r="HOX31" s="567"/>
      <c r="HOY31" s="567"/>
      <c r="HOZ31" s="567"/>
      <c r="HPA31" s="567"/>
      <c r="HPB31" s="567"/>
      <c r="HPC31" s="567"/>
      <c r="HPD31" s="567"/>
      <c r="HPE31" s="567"/>
      <c r="HPF31" s="567"/>
      <c r="HPG31" s="567"/>
      <c r="HPH31" s="567"/>
      <c r="HPI31" s="567"/>
      <c r="HPJ31" s="567"/>
      <c r="HPK31" s="567"/>
      <c r="HPL31" s="567"/>
      <c r="HPM31" s="567"/>
      <c r="HPN31" s="567"/>
      <c r="HPO31" s="567"/>
      <c r="HPP31" s="567"/>
      <c r="HPQ31" s="567"/>
      <c r="HPR31" s="567"/>
      <c r="HPS31" s="567"/>
      <c r="HPT31" s="567"/>
      <c r="HPU31" s="567"/>
      <c r="HPV31" s="567"/>
      <c r="HPW31" s="567"/>
      <c r="HPX31" s="567"/>
      <c r="HPY31" s="567"/>
      <c r="HPZ31" s="567"/>
      <c r="HQA31" s="567"/>
      <c r="HQB31" s="567"/>
      <c r="HQC31" s="567"/>
      <c r="HQD31" s="567"/>
      <c r="HQE31" s="567"/>
      <c r="HQF31" s="567"/>
      <c r="HQG31" s="567"/>
      <c r="HQH31" s="567"/>
      <c r="HQI31" s="567"/>
      <c r="HQJ31" s="567"/>
      <c r="HQK31" s="567"/>
      <c r="HQL31" s="567"/>
      <c r="HQM31" s="567"/>
      <c r="HQN31" s="567"/>
      <c r="HQO31" s="567"/>
      <c r="HQP31" s="567"/>
      <c r="HQQ31" s="567"/>
      <c r="HQR31" s="567"/>
      <c r="HQS31" s="567"/>
      <c r="HQT31" s="567"/>
      <c r="HQU31" s="567"/>
      <c r="HQV31" s="567"/>
      <c r="HQW31" s="567"/>
      <c r="HQX31" s="567"/>
      <c r="HQY31" s="567"/>
      <c r="HQZ31" s="567"/>
      <c r="HRA31" s="567"/>
      <c r="HRB31" s="567"/>
      <c r="HRC31" s="567"/>
      <c r="HRD31" s="567"/>
      <c r="HRE31" s="567"/>
      <c r="HRF31" s="567"/>
      <c r="HRG31" s="567"/>
      <c r="HRH31" s="567"/>
      <c r="HRI31" s="567"/>
      <c r="HRJ31" s="567"/>
      <c r="HRK31" s="567"/>
      <c r="HRL31" s="567"/>
      <c r="HRM31" s="567"/>
      <c r="HRN31" s="567"/>
      <c r="HRO31" s="567"/>
      <c r="HRP31" s="567"/>
      <c r="HRQ31" s="567"/>
      <c r="HRR31" s="567"/>
      <c r="HRS31" s="567"/>
      <c r="HRT31" s="567"/>
      <c r="HRU31" s="567"/>
      <c r="HRV31" s="567"/>
      <c r="HRW31" s="567"/>
      <c r="HRX31" s="567"/>
      <c r="HRY31" s="567"/>
      <c r="HRZ31" s="567"/>
      <c r="HSA31" s="567"/>
      <c r="HSB31" s="567"/>
      <c r="HSC31" s="567"/>
      <c r="HSD31" s="567"/>
      <c r="HSE31" s="567"/>
      <c r="HSF31" s="567"/>
      <c r="HSG31" s="567"/>
      <c r="HSH31" s="567"/>
      <c r="HSI31" s="567"/>
      <c r="HSJ31" s="567"/>
      <c r="HSK31" s="567"/>
      <c r="HSL31" s="567"/>
      <c r="HSM31" s="567"/>
      <c r="HSN31" s="567"/>
      <c r="HSO31" s="567"/>
      <c r="HSP31" s="567"/>
      <c r="HSQ31" s="567"/>
      <c r="HSR31" s="567"/>
      <c r="HSS31" s="567"/>
      <c r="HST31" s="567"/>
      <c r="HSU31" s="567"/>
      <c r="HSV31" s="567"/>
      <c r="HSW31" s="567"/>
      <c r="HSX31" s="567"/>
      <c r="HSY31" s="567"/>
      <c r="HSZ31" s="567"/>
      <c r="HTA31" s="567"/>
      <c r="HTB31" s="567"/>
      <c r="HTC31" s="567"/>
      <c r="HTD31" s="567"/>
      <c r="HTE31" s="567"/>
      <c r="HTF31" s="567"/>
      <c r="HTG31" s="567"/>
      <c r="HTH31" s="567"/>
      <c r="HTI31" s="567"/>
      <c r="HTJ31" s="567"/>
      <c r="HTK31" s="567"/>
      <c r="HTL31" s="567"/>
      <c r="HTM31" s="567"/>
      <c r="HTN31" s="567"/>
      <c r="HTO31" s="567"/>
      <c r="HTP31" s="567"/>
      <c r="HTQ31" s="567"/>
      <c r="HTR31" s="567"/>
      <c r="HTS31" s="567"/>
      <c r="HTT31" s="567"/>
      <c r="HTU31" s="567"/>
      <c r="HTV31" s="567"/>
      <c r="HTW31" s="567"/>
      <c r="HTX31" s="567"/>
      <c r="HTY31" s="567"/>
      <c r="HTZ31" s="567"/>
      <c r="HUA31" s="567"/>
      <c r="HUB31" s="567"/>
      <c r="HUC31" s="567"/>
      <c r="HUD31" s="567"/>
      <c r="HUE31" s="567"/>
      <c r="HUF31" s="567"/>
      <c r="HUG31" s="567"/>
      <c r="HUH31" s="567"/>
      <c r="HUI31" s="567"/>
      <c r="HUJ31" s="567"/>
      <c r="HUK31" s="567"/>
      <c r="HUL31" s="567"/>
      <c r="HUM31" s="567"/>
      <c r="HUN31" s="567"/>
      <c r="HUO31" s="567"/>
      <c r="HUP31" s="567"/>
      <c r="HUQ31" s="567"/>
      <c r="HUR31" s="567"/>
      <c r="HUS31" s="567"/>
      <c r="HUT31" s="567"/>
      <c r="HUU31" s="567"/>
      <c r="HUV31" s="567"/>
      <c r="HUW31" s="567"/>
      <c r="HUX31" s="567"/>
      <c r="HUY31" s="567"/>
      <c r="HUZ31" s="567"/>
      <c r="HVA31" s="567"/>
      <c r="HVB31" s="567"/>
      <c r="HVC31" s="567"/>
      <c r="HVD31" s="567"/>
      <c r="HVE31" s="567"/>
      <c r="HVF31" s="567"/>
      <c r="HVG31" s="567"/>
      <c r="HVH31" s="567"/>
      <c r="HVI31" s="567"/>
      <c r="HVJ31" s="567"/>
      <c r="HVK31" s="567"/>
      <c r="HVL31" s="567"/>
      <c r="HVM31" s="567"/>
      <c r="HVN31" s="567"/>
      <c r="HVO31" s="567"/>
      <c r="HVP31" s="567"/>
      <c r="HVQ31" s="567"/>
      <c r="HVR31" s="567"/>
      <c r="HVS31" s="567"/>
      <c r="HVT31" s="567"/>
      <c r="HVU31" s="567"/>
      <c r="HVV31" s="567"/>
      <c r="HVW31" s="567"/>
      <c r="HVX31" s="567"/>
      <c r="HVY31" s="567"/>
      <c r="HVZ31" s="567"/>
      <c r="HWA31" s="567"/>
      <c r="HWB31" s="567"/>
      <c r="HWC31" s="567"/>
      <c r="HWD31" s="567"/>
      <c r="HWE31" s="567"/>
      <c r="HWF31" s="567"/>
      <c r="HWG31" s="567"/>
      <c r="HWH31" s="567"/>
      <c r="HWI31" s="567"/>
      <c r="HWJ31" s="567"/>
      <c r="HWK31" s="567"/>
      <c r="HWL31" s="567"/>
      <c r="HWM31" s="567"/>
      <c r="HWN31" s="567"/>
      <c r="HWO31" s="567"/>
      <c r="HWP31" s="567"/>
      <c r="HWQ31" s="567"/>
      <c r="HWR31" s="567"/>
      <c r="HWS31" s="567"/>
      <c r="HWT31" s="567"/>
      <c r="HWU31" s="567"/>
      <c r="HWV31" s="567"/>
      <c r="HWW31" s="567"/>
      <c r="HWX31" s="567"/>
      <c r="HWY31" s="567"/>
      <c r="HWZ31" s="567"/>
      <c r="HXA31" s="567"/>
      <c r="HXB31" s="567"/>
      <c r="HXC31" s="567"/>
      <c r="HXD31" s="567"/>
      <c r="HXE31" s="567"/>
      <c r="HXF31" s="567"/>
      <c r="HXG31" s="567"/>
      <c r="HXH31" s="567"/>
      <c r="HXI31" s="567"/>
      <c r="HXJ31" s="567"/>
      <c r="HXK31" s="567"/>
      <c r="HXL31" s="567"/>
      <c r="HXM31" s="567"/>
      <c r="HXN31" s="567"/>
      <c r="HXO31" s="567"/>
      <c r="HXP31" s="567"/>
      <c r="HXQ31" s="567"/>
      <c r="HXR31" s="567"/>
      <c r="HXS31" s="567"/>
      <c r="HXT31" s="567"/>
      <c r="HXU31" s="567"/>
      <c r="HXV31" s="567"/>
      <c r="HXW31" s="567"/>
      <c r="HXX31" s="567"/>
      <c r="HXY31" s="567"/>
      <c r="HXZ31" s="567"/>
      <c r="HYA31" s="567"/>
      <c r="HYB31" s="567"/>
      <c r="HYC31" s="567"/>
      <c r="HYD31" s="567"/>
      <c r="HYE31" s="567"/>
      <c r="HYF31" s="567"/>
      <c r="HYG31" s="567"/>
      <c r="HYH31" s="567"/>
      <c r="HYI31" s="567"/>
      <c r="HYJ31" s="567"/>
      <c r="HYK31" s="567"/>
      <c r="HYL31" s="567"/>
      <c r="HYM31" s="567"/>
      <c r="HYN31" s="567"/>
      <c r="HYO31" s="567"/>
      <c r="HYP31" s="567"/>
      <c r="HYQ31" s="567"/>
      <c r="HYR31" s="567"/>
      <c r="HYS31" s="567"/>
      <c r="HYT31" s="567"/>
      <c r="HYU31" s="567"/>
      <c r="HYV31" s="567"/>
      <c r="HYW31" s="567"/>
      <c r="HYX31" s="567"/>
      <c r="HYY31" s="567"/>
      <c r="HYZ31" s="567"/>
      <c r="HZA31" s="567"/>
      <c r="HZB31" s="567"/>
      <c r="HZC31" s="567"/>
      <c r="HZD31" s="567"/>
      <c r="HZE31" s="567"/>
      <c r="HZF31" s="567"/>
      <c r="HZG31" s="567"/>
      <c r="HZH31" s="567"/>
      <c r="HZI31" s="567"/>
      <c r="HZJ31" s="567"/>
      <c r="HZK31" s="567"/>
      <c r="HZL31" s="567"/>
      <c r="HZM31" s="567"/>
      <c r="HZN31" s="567"/>
      <c r="HZO31" s="567"/>
      <c r="HZP31" s="567"/>
      <c r="HZQ31" s="567"/>
      <c r="HZR31" s="567"/>
      <c r="HZS31" s="567"/>
      <c r="HZT31" s="567"/>
      <c r="HZU31" s="567"/>
      <c r="HZV31" s="567"/>
      <c r="HZW31" s="567"/>
      <c r="HZX31" s="567"/>
      <c r="HZY31" s="567"/>
      <c r="HZZ31" s="567"/>
      <c r="IAA31" s="567"/>
      <c r="IAB31" s="567"/>
      <c r="IAC31" s="567"/>
      <c r="IAD31" s="567"/>
      <c r="IAE31" s="567"/>
      <c r="IAF31" s="567"/>
      <c r="IAG31" s="567"/>
      <c r="IAH31" s="567"/>
      <c r="IAI31" s="567"/>
      <c r="IAJ31" s="567"/>
      <c r="IAK31" s="567"/>
      <c r="IAL31" s="567"/>
      <c r="IAM31" s="567"/>
      <c r="IAN31" s="567"/>
      <c r="IAO31" s="567"/>
      <c r="IAP31" s="567"/>
      <c r="IAQ31" s="567"/>
      <c r="IAR31" s="567"/>
      <c r="IAS31" s="567"/>
      <c r="IAT31" s="567"/>
      <c r="IAU31" s="567"/>
      <c r="IAV31" s="567"/>
      <c r="IAW31" s="567"/>
      <c r="IAX31" s="567"/>
      <c r="IAY31" s="567"/>
      <c r="IAZ31" s="567"/>
      <c r="IBA31" s="567"/>
      <c r="IBB31" s="567"/>
      <c r="IBC31" s="567"/>
      <c r="IBD31" s="567"/>
      <c r="IBE31" s="567"/>
      <c r="IBF31" s="567"/>
      <c r="IBG31" s="567"/>
      <c r="IBH31" s="567"/>
      <c r="IBI31" s="567"/>
      <c r="IBJ31" s="567"/>
      <c r="IBK31" s="567"/>
      <c r="IBL31" s="567"/>
      <c r="IBM31" s="567"/>
      <c r="IBN31" s="567"/>
      <c r="IBO31" s="567"/>
      <c r="IBP31" s="567"/>
      <c r="IBQ31" s="567"/>
      <c r="IBR31" s="567"/>
      <c r="IBS31" s="567"/>
      <c r="IBT31" s="567"/>
      <c r="IBU31" s="567"/>
      <c r="IBV31" s="567"/>
      <c r="IBW31" s="567"/>
      <c r="IBX31" s="567"/>
      <c r="IBY31" s="567"/>
      <c r="IBZ31" s="567"/>
      <c r="ICA31" s="567"/>
      <c r="ICB31" s="567"/>
      <c r="ICC31" s="567"/>
      <c r="ICD31" s="567"/>
      <c r="ICE31" s="567"/>
      <c r="ICF31" s="567"/>
      <c r="ICG31" s="567"/>
      <c r="ICH31" s="567"/>
      <c r="ICI31" s="567"/>
      <c r="ICJ31" s="567"/>
      <c r="ICK31" s="567"/>
      <c r="ICL31" s="567"/>
      <c r="ICM31" s="567"/>
      <c r="ICN31" s="567"/>
      <c r="ICO31" s="567"/>
      <c r="ICP31" s="567"/>
      <c r="ICQ31" s="567"/>
      <c r="ICR31" s="567"/>
      <c r="ICS31" s="567"/>
      <c r="ICT31" s="567"/>
      <c r="ICU31" s="567"/>
      <c r="ICV31" s="567"/>
      <c r="ICW31" s="567"/>
      <c r="ICX31" s="567"/>
      <c r="ICY31" s="567"/>
      <c r="ICZ31" s="567"/>
      <c r="IDA31" s="567"/>
      <c r="IDB31" s="567"/>
      <c r="IDC31" s="567"/>
      <c r="IDD31" s="567"/>
      <c r="IDE31" s="567"/>
      <c r="IDF31" s="567"/>
      <c r="IDG31" s="567"/>
      <c r="IDH31" s="567"/>
      <c r="IDI31" s="567"/>
      <c r="IDJ31" s="567"/>
      <c r="IDK31" s="567"/>
      <c r="IDL31" s="567"/>
      <c r="IDM31" s="567"/>
      <c r="IDN31" s="567"/>
      <c r="IDO31" s="567"/>
      <c r="IDP31" s="567"/>
      <c r="IDQ31" s="567"/>
      <c r="IDR31" s="567"/>
      <c r="IDS31" s="567"/>
      <c r="IDT31" s="567"/>
      <c r="IDU31" s="567"/>
      <c r="IDV31" s="567"/>
      <c r="IDW31" s="567"/>
      <c r="IDX31" s="567"/>
      <c r="IDY31" s="567"/>
      <c r="IDZ31" s="567"/>
      <c r="IEA31" s="567"/>
      <c r="IEB31" s="567"/>
      <c r="IEC31" s="567"/>
      <c r="IED31" s="567"/>
      <c r="IEE31" s="567"/>
      <c r="IEF31" s="567"/>
      <c r="IEG31" s="567"/>
      <c r="IEH31" s="567"/>
      <c r="IEI31" s="567"/>
      <c r="IEJ31" s="567"/>
      <c r="IEK31" s="567"/>
      <c r="IEL31" s="567"/>
      <c r="IEM31" s="567"/>
      <c r="IEN31" s="567"/>
      <c r="IEO31" s="567"/>
      <c r="IEP31" s="567"/>
      <c r="IEQ31" s="567"/>
      <c r="IER31" s="567"/>
      <c r="IES31" s="567"/>
      <c r="IET31" s="567"/>
      <c r="IEU31" s="567"/>
      <c r="IEV31" s="567"/>
      <c r="IEW31" s="567"/>
      <c r="IEX31" s="567"/>
      <c r="IEY31" s="567"/>
      <c r="IEZ31" s="567"/>
      <c r="IFA31" s="567"/>
      <c r="IFB31" s="567"/>
      <c r="IFC31" s="567"/>
      <c r="IFD31" s="567"/>
      <c r="IFE31" s="567"/>
      <c r="IFF31" s="567"/>
      <c r="IFG31" s="567"/>
      <c r="IFH31" s="567"/>
      <c r="IFI31" s="567"/>
      <c r="IFJ31" s="567"/>
      <c r="IFK31" s="567"/>
      <c r="IFL31" s="567"/>
      <c r="IFM31" s="567"/>
      <c r="IFN31" s="567"/>
      <c r="IFO31" s="567"/>
      <c r="IFP31" s="567"/>
      <c r="IFQ31" s="567"/>
      <c r="IFR31" s="567"/>
      <c r="IFS31" s="567"/>
      <c r="IFT31" s="567"/>
      <c r="IFU31" s="567"/>
      <c r="IFV31" s="567"/>
      <c r="IFW31" s="567"/>
      <c r="IFX31" s="567"/>
      <c r="IFY31" s="567"/>
      <c r="IFZ31" s="567"/>
      <c r="IGA31" s="567"/>
      <c r="IGB31" s="567"/>
      <c r="IGC31" s="567"/>
      <c r="IGD31" s="567"/>
      <c r="IGE31" s="567"/>
      <c r="IGF31" s="567"/>
      <c r="IGG31" s="567"/>
      <c r="IGH31" s="567"/>
      <c r="IGI31" s="567"/>
      <c r="IGJ31" s="567"/>
      <c r="IGK31" s="567"/>
      <c r="IGL31" s="567"/>
      <c r="IGM31" s="567"/>
      <c r="IGN31" s="567"/>
      <c r="IGO31" s="567"/>
      <c r="IGP31" s="567"/>
      <c r="IGQ31" s="567"/>
      <c r="IGR31" s="567"/>
      <c r="IGS31" s="567"/>
      <c r="IGT31" s="567"/>
      <c r="IGU31" s="567"/>
      <c r="IGV31" s="567"/>
      <c r="IGW31" s="567"/>
      <c r="IGX31" s="567"/>
      <c r="IGY31" s="567"/>
      <c r="IGZ31" s="567"/>
      <c r="IHA31" s="567"/>
      <c r="IHB31" s="567"/>
      <c r="IHC31" s="567"/>
      <c r="IHD31" s="567"/>
      <c r="IHE31" s="567"/>
      <c r="IHF31" s="567"/>
      <c r="IHG31" s="567"/>
      <c r="IHH31" s="567"/>
      <c r="IHI31" s="567"/>
      <c r="IHJ31" s="567"/>
      <c r="IHK31" s="567"/>
      <c r="IHL31" s="567"/>
      <c r="IHM31" s="567"/>
      <c r="IHN31" s="567"/>
      <c r="IHO31" s="567"/>
      <c r="IHP31" s="567"/>
      <c r="IHQ31" s="567"/>
      <c r="IHR31" s="567"/>
      <c r="IHS31" s="567"/>
      <c r="IHT31" s="567"/>
      <c r="IHU31" s="567"/>
      <c r="IHV31" s="567"/>
      <c r="IHW31" s="567"/>
      <c r="IHX31" s="567"/>
      <c r="IHY31" s="567"/>
      <c r="IHZ31" s="567"/>
      <c r="IIA31" s="567"/>
      <c r="IIB31" s="567"/>
      <c r="IIC31" s="567"/>
      <c r="IID31" s="567"/>
      <c r="IIE31" s="567"/>
      <c r="IIF31" s="567"/>
      <c r="IIG31" s="567"/>
      <c r="IIH31" s="567"/>
      <c r="III31" s="567"/>
      <c r="IIJ31" s="567"/>
      <c r="IIK31" s="567"/>
      <c r="IIL31" s="567"/>
      <c r="IIM31" s="567"/>
      <c r="IIN31" s="567"/>
      <c r="IIO31" s="567"/>
      <c r="IIP31" s="567"/>
      <c r="IIQ31" s="567"/>
      <c r="IIR31" s="567"/>
      <c r="IIS31" s="567"/>
      <c r="IIT31" s="567"/>
      <c r="IIU31" s="567"/>
      <c r="IIV31" s="567"/>
      <c r="IIW31" s="567"/>
      <c r="IIX31" s="567"/>
      <c r="IIY31" s="567"/>
      <c r="IIZ31" s="567"/>
      <c r="IJA31" s="567"/>
      <c r="IJB31" s="567"/>
      <c r="IJC31" s="567"/>
      <c r="IJD31" s="567"/>
      <c r="IJE31" s="567"/>
      <c r="IJF31" s="567"/>
      <c r="IJG31" s="567"/>
      <c r="IJH31" s="567"/>
      <c r="IJI31" s="567"/>
      <c r="IJJ31" s="567"/>
      <c r="IJK31" s="567"/>
      <c r="IJL31" s="567"/>
      <c r="IJM31" s="567"/>
      <c r="IJN31" s="567"/>
      <c r="IJO31" s="567"/>
      <c r="IJP31" s="567"/>
      <c r="IJQ31" s="567"/>
      <c r="IJR31" s="567"/>
      <c r="IJS31" s="567"/>
      <c r="IJT31" s="567"/>
      <c r="IJU31" s="567"/>
      <c r="IJV31" s="567"/>
      <c r="IJW31" s="567"/>
      <c r="IJX31" s="567"/>
      <c r="IJY31" s="567"/>
      <c r="IJZ31" s="567"/>
      <c r="IKA31" s="567"/>
      <c r="IKB31" s="567"/>
      <c r="IKC31" s="567"/>
      <c r="IKD31" s="567"/>
      <c r="IKE31" s="567"/>
      <c r="IKF31" s="567"/>
      <c r="IKG31" s="567"/>
      <c r="IKH31" s="567"/>
      <c r="IKI31" s="567"/>
      <c r="IKJ31" s="567"/>
      <c r="IKK31" s="567"/>
      <c r="IKL31" s="567"/>
      <c r="IKM31" s="567"/>
      <c r="IKN31" s="567"/>
      <c r="IKO31" s="567"/>
      <c r="IKP31" s="567"/>
      <c r="IKQ31" s="567"/>
      <c r="IKR31" s="567"/>
      <c r="IKS31" s="567"/>
      <c r="IKT31" s="567"/>
      <c r="IKU31" s="567"/>
      <c r="IKV31" s="567"/>
      <c r="IKW31" s="567"/>
      <c r="IKX31" s="567"/>
      <c r="IKY31" s="567"/>
      <c r="IKZ31" s="567"/>
      <c r="ILA31" s="567"/>
      <c r="ILB31" s="567"/>
      <c r="ILC31" s="567"/>
      <c r="ILD31" s="567"/>
      <c r="ILE31" s="567"/>
      <c r="ILF31" s="567"/>
      <c r="ILG31" s="567"/>
      <c r="ILH31" s="567"/>
      <c r="ILI31" s="567"/>
      <c r="ILJ31" s="567"/>
      <c r="ILK31" s="567"/>
      <c r="ILL31" s="567"/>
      <c r="ILM31" s="567"/>
      <c r="ILN31" s="567"/>
      <c r="ILO31" s="567"/>
      <c r="ILP31" s="567"/>
      <c r="ILQ31" s="567"/>
      <c r="ILR31" s="567"/>
      <c r="ILS31" s="567"/>
      <c r="ILT31" s="567"/>
      <c r="ILU31" s="567"/>
      <c r="ILV31" s="567"/>
      <c r="ILW31" s="567"/>
      <c r="ILX31" s="567"/>
      <c r="ILY31" s="567"/>
      <c r="ILZ31" s="567"/>
      <c r="IMA31" s="567"/>
      <c r="IMB31" s="567"/>
      <c r="IMC31" s="567"/>
      <c r="IMD31" s="567"/>
      <c r="IME31" s="567"/>
      <c r="IMF31" s="567"/>
      <c r="IMG31" s="567"/>
      <c r="IMH31" s="567"/>
      <c r="IMI31" s="567"/>
      <c r="IMJ31" s="567"/>
      <c r="IMK31" s="567"/>
      <c r="IML31" s="567"/>
      <c r="IMM31" s="567"/>
      <c r="IMN31" s="567"/>
      <c r="IMO31" s="567"/>
      <c r="IMP31" s="567"/>
      <c r="IMQ31" s="567"/>
      <c r="IMR31" s="567"/>
      <c r="IMS31" s="567"/>
      <c r="IMT31" s="567"/>
      <c r="IMU31" s="567"/>
      <c r="IMV31" s="567"/>
      <c r="IMW31" s="567"/>
      <c r="IMX31" s="567"/>
      <c r="IMY31" s="567"/>
      <c r="IMZ31" s="567"/>
      <c r="INA31" s="567"/>
      <c r="INB31" s="567"/>
      <c r="INC31" s="567"/>
      <c r="IND31" s="567"/>
      <c r="INE31" s="567"/>
      <c r="INF31" s="567"/>
      <c r="ING31" s="567"/>
      <c r="INH31" s="567"/>
      <c r="INI31" s="567"/>
      <c r="INJ31" s="567"/>
      <c r="INK31" s="567"/>
      <c r="INL31" s="567"/>
      <c r="INM31" s="567"/>
      <c r="INN31" s="567"/>
      <c r="INO31" s="567"/>
      <c r="INP31" s="567"/>
      <c r="INQ31" s="567"/>
      <c r="INR31" s="567"/>
      <c r="INS31" s="567"/>
      <c r="INT31" s="567"/>
      <c r="INU31" s="567"/>
      <c r="INV31" s="567"/>
      <c r="INW31" s="567"/>
      <c r="INX31" s="567"/>
      <c r="INY31" s="567"/>
      <c r="INZ31" s="567"/>
      <c r="IOA31" s="567"/>
      <c r="IOB31" s="567"/>
      <c r="IOC31" s="567"/>
      <c r="IOD31" s="567"/>
      <c r="IOE31" s="567"/>
      <c r="IOF31" s="567"/>
      <c r="IOG31" s="567"/>
      <c r="IOH31" s="567"/>
      <c r="IOI31" s="567"/>
      <c r="IOJ31" s="567"/>
      <c r="IOK31" s="567"/>
      <c r="IOL31" s="567"/>
      <c r="IOM31" s="567"/>
      <c r="ION31" s="567"/>
      <c r="IOO31" s="567"/>
      <c r="IOP31" s="567"/>
      <c r="IOQ31" s="567"/>
      <c r="IOR31" s="567"/>
      <c r="IOS31" s="567"/>
      <c r="IOT31" s="567"/>
      <c r="IOU31" s="567"/>
      <c r="IOV31" s="567"/>
      <c r="IOW31" s="567"/>
      <c r="IOX31" s="567"/>
      <c r="IOY31" s="567"/>
      <c r="IOZ31" s="567"/>
      <c r="IPA31" s="567"/>
      <c r="IPB31" s="567"/>
      <c r="IPC31" s="567"/>
      <c r="IPD31" s="567"/>
      <c r="IPE31" s="567"/>
      <c r="IPF31" s="567"/>
      <c r="IPG31" s="567"/>
      <c r="IPH31" s="567"/>
      <c r="IPI31" s="567"/>
      <c r="IPJ31" s="567"/>
      <c r="IPK31" s="567"/>
      <c r="IPL31" s="567"/>
      <c r="IPM31" s="567"/>
      <c r="IPN31" s="567"/>
      <c r="IPO31" s="567"/>
      <c r="IPP31" s="567"/>
      <c r="IPQ31" s="567"/>
      <c r="IPR31" s="567"/>
      <c r="IPS31" s="567"/>
      <c r="IPT31" s="567"/>
      <c r="IPU31" s="567"/>
      <c r="IPV31" s="567"/>
      <c r="IPW31" s="567"/>
      <c r="IPX31" s="567"/>
      <c r="IPY31" s="567"/>
      <c r="IPZ31" s="567"/>
      <c r="IQA31" s="567"/>
      <c r="IQB31" s="567"/>
      <c r="IQC31" s="567"/>
      <c r="IQD31" s="567"/>
      <c r="IQE31" s="567"/>
      <c r="IQF31" s="567"/>
      <c r="IQG31" s="567"/>
      <c r="IQH31" s="567"/>
      <c r="IQI31" s="567"/>
      <c r="IQJ31" s="567"/>
      <c r="IQK31" s="567"/>
      <c r="IQL31" s="567"/>
      <c r="IQM31" s="567"/>
      <c r="IQN31" s="567"/>
      <c r="IQO31" s="567"/>
      <c r="IQP31" s="567"/>
      <c r="IQQ31" s="567"/>
      <c r="IQR31" s="567"/>
      <c r="IQS31" s="567"/>
      <c r="IQT31" s="567"/>
      <c r="IQU31" s="567"/>
      <c r="IQV31" s="567"/>
      <c r="IQW31" s="567"/>
      <c r="IQX31" s="567"/>
      <c r="IQY31" s="567"/>
      <c r="IQZ31" s="567"/>
      <c r="IRA31" s="567"/>
      <c r="IRB31" s="567"/>
      <c r="IRC31" s="567"/>
      <c r="IRD31" s="567"/>
      <c r="IRE31" s="567"/>
      <c r="IRF31" s="567"/>
      <c r="IRG31" s="567"/>
      <c r="IRH31" s="567"/>
      <c r="IRI31" s="567"/>
      <c r="IRJ31" s="567"/>
      <c r="IRK31" s="567"/>
      <c r="IRL31" s="567"/>
      <c r="IRM31" s="567"/>
      <c r="IRN31" s="567"/>
      <c r="IRO31" s="567"/>
      <c r="IRP31" s="567"/>
      <c r="IRQ31" s="567"/>
      <c r="IRR31" s="567"/>
      <c r="IRS31" s="567"/>
      <c r="IRT31" s="567"/>
      <c r="IRU31" s="567"/>
      <c r="IRV31" s="567"/>
      <c r="IRW31" s="567"/>
      <c r="IRX31" s="567"/>
      <c r="IRY31" s="567"/>
      <c r="IRZ31" s="567"/>
      <c r="ISA31" s="567"/>
      <c r="ISB31" s="567"/>
      <c r="ISC31" s="567"/>
      <c r="ISD31" s="567"/>
      <c r="ISE31" s="567"/>
      <c r="ISF31" s="567"/>
      <c r="ISG31" s="567"/>
      <c r="ISH31" s="567"/>
      <c r="ISI31" s="567"/>
      <c r="ISJ31" s="567"/>
      <c r="ISK31" s="567"/>
      <c r="ISL31" s="567"/>
      <c r="ISM31" s="567"/>
      <c r="ISN31" s="567"/>
      <c r="ISO31" s="567"/>
      <c r="ISP31" s="567"/>
      <c r="ISQ31" s="567"/>
      <c r="ISR31" s="567"/>
      <c r="ISS31" s="567"/>
      <c r="IST31" s="567"/>
      <c r="ISU31" s="567"/>
      <c r="ISV31" s="567"/>
      <c r="ISW31" s="567"/>
      <c r="ISX31" s="567"/>
      <c r="ISY31" s="567"/>
      <c r="ISZ31" s="567"/>
      <c r="ITA31" s="567"/>
      <c r="ITB31" s="567"/>
      <c r="ITC31" s="567"/>
      <c r="ITD31" s="567"/>
      <c r="ITE31" s="567"/>
      <c r="ITF31" s="567"/>
      <c r="ITG31" s="567"/>
      <c r="ITH31" s="567"/>
      <c r="ITI31" s="567"/>
      <c r="ITJ31" s="567"/>
      <c r="ITK31" s="567"/>
      <c r="ITL31" s="567"/>
      <c r="ITM31" s="567"/>
      <c r="ITN31" s="567"/>
      <c r="ITO31" s="567"/>
      <c r="ITP31" s="567"/>
      <c r="ITQ31" s="567"/>
      <c r="ITR31" s="567"/>
      <c r="ITS31" s="567"/>
      <c r="ITT31" s="567"/>
      <c r="ITU31" s="567"/>
      <c r="ITV31" s="567"/>
      <c r="ITW31" s="567"/>
      <c r="ITX31" s="567"/>
      <c r="ITY31" s="567"/>
      <c r="ITZ31" s="567"/>
      <c r="IUA31" s="567"/>
      <c r="IUB31" s="567"/>
      <c r="IUC31" s="567"/>
      <c r="IUD31" s="567"/>
      <c r="IUE31" s="567"/>
      <c r="IUF31" s="567"/>
      <c r="IUG31" s="567"/>
      <c r="IUH31" s="567"/>
      <c r="IUI31" s="567"/>
      <c r="IUJ31" s="567"/>
      <c r="IUK31" s="567"/>
      <c r="IUL31" s="567"/>
      <c r="IUM31" s="567"/>
      <c r="IUN31" s="567"/>
      <c r="IUO31" s="567"/>
      <c r="IUP31" s="567"/>
      <c r="IUQ31" s="567"/>
      <c r="IUR31" s="567"/>
      <c r="IUS31" s="567"/>
      <c r="IUT31" s="567"/>
      <c r="IUU31" s="567"/>
      <c r="IUV31" s="567"/>
      <c r="IUW31" s="567"/>
      <c r="IUX31" s="567"/>
      <c r="IUY31" s="567"/>
      <c r="IUZ31" s="567"/>
      <c r="IVA31" s="567"/>
      <c r="IVB31" s="567"/>
      <c r="IVC31" s="567"/>
      <c r="IVD31" s="567"/>
      <c r="IVE31" s="567"/>
      <c r="IVF31" s="567"/>
      <c r="IVG31" s="567"/>
      <c r="IVH31" s="567"/>
      <c r="IVI31" s="567"/>
      <c r="IVJ31" s="567"/>
      <c r="IVK31" s="567"/>
      <c r="IVL31" s="567"/>
      <c r="IVM31" s="567"/>
      <c r="IVN31" s="567"/>
      <c r="IVO31" s="567"/>
      <c r="IVP31" s="567"/>
      <c r="IVQ31" s="567"/>
      <c r="IVR31" s="567"/>
      <c r="IVS31" s="567"/>
      <c r="IVT31" s="567"/>
      <c r="IVU31" s="567"/>
      <c r="IVV31" s="567"/>
      <c r="IVW31" s="567"/>
      <c r="IVX31" s="567"/>
      <c r="IVY31" s="567"/>
      <c r="IVZ31" s="567"/>
      <c r="IWA31" s="567"/>
      <c r="IWB31" s="567"/>
      <c r="IWC31" s="567"/>
      <c r="IWD31" s="567"/>
      <c r="IWE31" s="567"/>
      <c r="IWF31" s="567"/>
      <c r="IWG31" s="567"/>
      <c r="IWH31" s="567"/>
      <c r="IWI31" s="567"/>
      <c r="IWJ31" s="567"/>
      <c r="IWK31" s="567"/>
      <c r="IWL31" s="567"/>
      <c r="IWM31" s="567"/>
      <c r="IWN31" s="567"/>
      <c r="IWO31" s="567"/>
      <c r="IWP31" s="567"/>
      <c r="IWQ31" s="567"/>
      <c r="IWR31" s="567"/>
      <c r="IWS31" s="567"/>
      <c r="IWT31" s="567"/>
      <c r="IWU31" s="567"/>
      <c r="IWV31" s="567"/>
      <c r="IWW31" s="567"/>
      <c r="IWX31" s="567"/>
      <c r="IWY31" s="567"/>
      <c r="IWZ31" s="567"/>
      <c r="IXA31" s="567"/>
      <c r="IXB31" s="567"/>
      <c r="IXC31" s="567"/>
      <c r="IXD31" s="567"/>
      <c r="IXE31" s="567"/>
      <c r="IXF31" s="567"/>
      <c r="IXG31" s="567"/>
      <c r="IXH31" s="567"/>
      <c r="IXI31" s="567"/>
      <c r="IXJ31" s="567"/>
      <c r="IXK31" s="567"/>
      <c r="IXL31" s="567"/>
      <c r="IXM31" s="567"/>
      <c r="IXN31" s="567"/>
      <c r="IXO31" s="567"/>
      <c r="IXP31" s="567"/>
      <c r="IXQ31" s="567"/>
      <c r="IXR31" s="567"/>
      <c r="IXS31" s="567"/>
      <c r="IXT31" s="567"/>
      <c r="IXU31" s="567"/>
      <c r="IXV31" s="567"/>
      <c r="IXW31" s="567"/>
      <c r="IXX31" s="567"/>
      <c r="IXY31" s="567"/>
      <c r="IXZ31" s="567"/>
      <c r="IYA31" s="567"/>
      <c r="IYB31" s="567"/>
      <c r="IYC31" s="567"/>
      <c r="IYD31" s="567"/>
      <c r="IYE31" s="567"/>
      <c r="IYF31" s="567"/>
      <c r="IYG31" s="567"/>
      <c r="IYH31" s="567"/>
      <c r="IYI31" s="567"/>
      <c r="IYJ31" s="567"/>
      <c r="IYK31" s="567"/>
      <c r="IYL31" s="567"/>
      <c r="IYM31" s="567"/>
      <c r="IYN31" s="567"/>
      <c r="IYO31" s="567"/>
      <c r="IYP31" s="567"/>
      <c r="IYQ31" s="567"/>
      <c r="IYR31" s="567"/>
      <c r="IYS31" s="567"/>
      <c r="IYT31" s="567"/>
      <c r="IYU31" s="567"/>
      <c r="IYV31" s="567"/>
      <c r="IYW31" s="567"/>
      <c r="IYX31" s="567"/>
      <c r="IYY31" s="567"/>
      <c r="IYZ31" s="567"/>
      <c r="IZA31" s="567"/>
      <c r="IZB31" s="567"/>
      <c r="IZC31" s="567"/>
      <c r="IZD31" s="567"/>
      <c r="IZE31" s="567"/>
      <c r="IZF31" s="567"/>
      <c r="IZG31" s="567"/>
      <c r="IZH31" s="567"/>
      <c r="IZI31" s="567"/>
      <c r="IZJ31" s="567"/>
      <c r="IZK31" s="567"/>
      <c r="IZL31" s="567"/>
      <c r="IZM31" s="567"/>
      <c r="IZN31" s="567"/>
      <c r="IZO31" s="567"/>
      <c r="IZP31" s="567"/>
      <c r="IZQ31" s="567"/>
      <c r="IZR31" s="567"/>
      <c r="IZS31" s="567"/>
      <c r="IZT31" s="567"/>
      <c r="IZU31" s="567"/>
      <c r="IZV31" s="567"/>
      <c r="IZW31" s="567"/>
      <c r="IZX31" s="567"/>
      <c r="IZY31" s="567"/>
      <c r="IZZ31" s="567"/>
      <c r="JAA31" s="567"/>
      <c r="JAB31" s="567"/>
      <c r="JAC31" s="567"/>
      <c r="JAD31" s="567"/>
      <c r="JAE31" s="567"/>
      <c r="JAF31" s="567"/>
      <c r="JAG31" s="567"/>
      <c r="JAH31" s="567"/>
      <c r="JAI31" s="567"/>
      <c r="JAJ31" s="567"/>
      <c r="JAK31" s="567"/>
      <c r="JAL31" s="567"/>
      <c r="JAM31" s="567"/>
      <c r="JAN31" s="567"/>
      <c r="JAO31" s="567"/>
      <c r="JAP31" s="567"/>
      <c r="JAQ31" s="567"/>
      <c r="JAR31" s="567"/>
      <c r="JAS31" s="567"/>
      <c r="JAT31" s="567"/>
      <c r="JAU31" s="567"/>
      <c r="JAV31" s="567"/>
      <c r="JAW31" s="567"/>
      <c r="JAX31" s="567"/>
      <c r="JAY31" s="567"/>
      <c r="JAZ31" s="567"/>
      <c r="JBA31" s="567"/>
      <c r="JBB31" s="567"/>
      <c r="JBC31" s="567"/>
      <c r="JBD31" s="567"/>
      <c r="JBE31" s="567"/>
      <c r="JBF31" s="567"/>
      <c r="JBG31" s="567"/>
      <c r="JBH31" s="567"/>
      <c r="JBI31" s="567"/>
      <c r="JBJ31" s="567"/>
      <c r="JBK31" s="567"/>
      <c r="JBL31" s="567"/>
      <c r="JBM31" s="567"/>
      <c r="JBN31" s="567"/>
      <c r="JBO31" s="567"/>
      <c r="JBP31" s="567"/>
      <c r="JBQ31" s="567"/>
      <c r="JBR31" s="567"/>
      <c r="JBS31" s="567"/>
      <c r="JBT31" s="567"/>
      <c r="JBU31" s="567"/>
      <c r="JBV31" s="567"/>
      <c r="JBW31" s="567"/>
      <c r="JBX31" s="567"/>
      <c r="JBY31" s="567"/>
      <c r="JBZ31" s="567"/>
      <c r="JCA31" s="567"/>
      <c r="JCB31" s="567"/>
      <c r="JCC31" s="567"/>
      <c r="JCD31" s="567"/>
      <c r="JCE31" s="567"/>
      <c r="JCF31" s="567"/>
      <c r="JCG31" s="567"/>
      <c r="JCH31" s="567"/>
      <c r="JCI31" s="567"/>
      <c r="JCJ31" s="567"/>
      <c r="JCK31" s="567"/>
      <c r="JCL31" s="567"/>
      <c r="JCM31" s="567"/>
      <c r="JCN31" s="567"/>
      <c r="JCO31" s="567"/>
      <c r="JCP31" s="567"/>
      <c r="JCQ31" s="567"/>
      <c r="JCR31" s="567"/>
      <c r="JCS31" s="567"/>
      <c r="JCT31" s="567"/>
      <c r="JCU31" s="567"/>
      <c r="JCV31" s="567"/>
      <c r="JCW31" s="567"/>
      <c r="JCX31" s="567"/>
      <c r="JCY31" s="567"/>
      <c r="JCZ31" s="567"/>
      <c r="JDA31" s="567"/>
      <c r="JDB31" s="567"/>
      <c r="JDC31" s="567"/>
      <c r="JDD31" s="567"/>
      <c r="JDE31" s="567"/>
      <c r="JDF31" s="567"/>
      <c r="JDG31" s="567"/>
      <c r="JDH31" s="567"/>
      <c r="JDI31" s="567"/>
      <c r="JDJ31" s="567"/>
      <c r="JDK31" s="567"/>
      <c r="JDL31" s="567"/>
      <c r="JDM31" s="567"/>
      <c r="JDN31" s="567"/>
      <c r="JDO31" s="567"/>
      <c r="JDP31" s="567"/>
      <c r="JDQ31" s="567"/>
      <c r="JDR31" s="567"/>
      <c r="JDS31" s="567"/>
      <c r="JDT31" s="567"/>
      <c r="JDU31" s="567"/>
      <c r="JDV31" s="567"/>
      <c r="JDW31" s="567"/>
      <c r="JDX31" s="567"/>
      <c r="JDY31" s="567"/>
      <c r="JDZ31" s="567"/>
      <c r="JEA31" s="567"/>
      <c r="JEB31" s="567"/>
      <c r="JEC31" s="567"/>
      <c r="JED31" s="567"/>
      <c r="JEE31" s="567"/>
      <c r="JEF31" s="567"/>
      <c r="JEG31" s="567"/>
      <c r="JEH31" s="567"/>
      <c r="JEI31" s="567"/>
      <c r="JEJ31" s="567"/>
      <c r="JEK31" s="567"/>
      <c r="JEL31" s="567"/>
      <c r="JEM31" s="567"/>
      <c r="JEN31" s="567"/>
      <c r="JEO31" s="567"/>
      <c r="JEP31" s="567"/>
      <c r="JEQ31" s="567"/>
      <c r="JER31" s="567"/>
      <c r="JES31" s="567"/>
      <c r="JET31" s="567"/>
      <c r="JEU31" s="567"/>
      <c r="JEV31" s="567"/>
      <c r="JEW31" s="567"/>
      <c r="JEX31" s="567"/>
      <c r="JEY31" s="567"/>
      <c r="JEZ31" s="567"/>
      <c r="JFA31" s="567"/>
      <c r="JFB31" s="567"/>
      <c r="JFC31" s="567"/>
      <c r="JFD31" s="567"/>
      <c r="JFE31" s="567"/>
      <c r="JFF31" s="567"/>
      <c r="JFG31" s="567"/>
      <c r="JFH31" s="567"/>
      <c r="JFI31" s="567"/>
      <c r="JFJ31" s="567"/>
      <c r="JFK31" s="567"/>
      <c r="JFL31" s="567"/>
      <c r="JFM31" s="567"/>
      <c r="JFN31" s="567"/>
      <c r="JFO31" s="567"/>
      <c r="JFP31" s="567"/>
      <c r="JFQ31" s="567"/>
      <c r="JFR31" s="567"/>
      <c r="JFS31" s="567"/>
      <c r="JFT31" s="567"/>
      <c r="JFU31" s="567"/>
      <c r="JFV31" s="567"/>
      <c r="JFW31" s="567"/>
      <c r="JFX31" s="567"/>
      <c r="JFY31" s="567"/>
      <c r="JFZ31" s="567"/>
      <c r="JGA31" s="567"/>
      <c r="JGB31" s="567"/>
      <c r="JGC31" s="567"/>
      <c r="JGD31" s="567"/>
      <c r="JGE31" s="567"/>
      <c r="JGF31" s="567"/>
      <c r="JGG31" s="567"/>
      <c r="JGH31" s="567"/>
      <c r="JGI31" s="567"/>
      <c r="JGJ31" s="567"/>
      <c r="JGK31" s="567"/>
      <c r="JGL31" s="567"/>
      <c r="JGM31" s="567"/>
      <c r="JGN31" s="567"/>
      <c r="JGO31" s="567"/>
      <c r="JGP31" s="567"/>
      <c r="JGQ31" s="567"/>
      <c r="JGR31" s="567"/>
      <c r="JGS31" s="567"/>
      <c r="JGT31" s="567"/>
      <c r="JGU31" s="567"/>
      <c r="JGV31" s="567"/>
      <c r="JGW31" s="567"/>
      <c r="JGX31" s="567"/>
      <c r="JGY31" s="567"/>
      <c r="JGZ31" s="567"/>
      <c r="JHA31" s="567"/>
      <c r="JHB31" s="567"/>
      <c r="JHC31" s="567"/>
      <c r="JHD31" s="567"/>
      <c r="JHE31" s="567"/>
      <c r="JHF31" s="567"/>
      <c r="JHG31" s="567"/>
      <c r="JHH31" s="567"/>
      <c r="JHI31" s="567"/>
      <c r="JHJ31" s="567"/>
      <c r="JHK31" s="567"/>
      <c r="JHL31" s="567"/>
      <c r="JHM31" s="567"/>
      <c r="JHN31" s="567"/>
      <c r="JHO31" s="567"/>
      <c r="JHP31" s="567"/>
      <c r="JHQ31" s="567"/>
      <c r="JHR31" s="567"/>
      <c r="JHS31" s="567"/>
      <c r="JHT31" s="567"/>
      <c r="JHU31" s="567"/>
      <c r="JHV31" s="567"/>
      <c r="JHW31" s="567"/>
      <c r="JHX31" s="567"/>
      <c r="JHY31" s="567"/>
      <c r="JHZ31" s="567"/>
      <c r="JIA31" s="567"/>
      <c r="JIB31" s="567"/>
      <c r="JIC31" s="567"/>
      <c r="JID31" s="567"/>
      <c r="JIE31" s="567"/>
      <c r="JIF31" s="567"/>
      <c r="JIG31" s="567"/>
      <c r="JIH31" s="567"/>
      <c r="JII31" s="567"/>
      <c r="JIJ31" s="567"/>
      <c r="JIK31" s="567"/>
      <c r="JIL31" s="567"/>
      <c r="JIM31" s="567"/>
      <c r="JIN31" s="567"/>
      <c r="JIO31" s="567"/>
      <c r="JIP31" s="567"/>
      <c r="JIQ31" s="567"/>
      <c r="JIR31" s="567"/>
      <c r="JIS31" s="567"/>
      <c r="JIT31" s="567"/>
      <c r="JIU31" s="567"/>
      <c r="JIV31" s="567"/>
      <c r="JIW31" s="567"/>
      <c r="JIX31" s="567"/>
      <c r="JIY31" s="567"/>
      <c r="JIZ31" s="567"/>
      <c r="JJA31" s="567"/>
      <c r="JJB31" s="567"/>
      <c r="JJC31" s="567"/>
      <c r="JJD31" s="567"/>
      <c r="JJE31" s="567"/>
      <c r="JJF31" s="567"/>
      <c r="JJG31" s="567"/>
      <c r="JJH31" s="567"/>
      <c r="JJI31" s="567"/>
      <c r="JJJ31" s="567"/>
      <c r="JJK31" s="567"/>
      <c r="JJL31" s="567"/>
      <c r="JJM31" s="567"/>
      <c r="JJN31" s="567"/>
      <c r="JJO31" s="567"/>
      <c r="JJP31" s="567"/>
      <c r="JJQ31" s="567"/>
      <c r="JJR31" s="567"/>
      <c r="JJS31" s="567"/>
      <c r="JJT31" s="567"/>
      <c r="JJU31" s="567"/>
      <c r="JJV31" s="567"/>
      <c r="JJW31" s="567"/>
      <c r="JJX31" s="567"/>
      <c r="JJY31" s="567"/>
      <c r="JJZ31" s="567"/>
      <c r="JKA31" s="567"/>
      <c r="JKB31" s="567"/>
      <c r="JKC31" s="567"/>
      <c r="JKD31" s="567"/>
      <c r="JKE31" s="567"/>
      <c r="JKF31" s="567"/>
      <c r="JKG31" s="567"/>
      <c r="JKH31" s="567"/>
      <c r="JKI31" s="567"/>
      <c r="JKJ31" s="567"/>
      <c r="JKK31" s="567"/>
      <c r="JKL31" s="567"/>
      <c r="JKM31" s="567"/>
      <c r="JKN31" s="567"/>
      <c r="JKO31" s="567"/>
      <c r="JKP31" s="567"/>
      <c r="JKQ31" s="567"/>
      <c r="JKR31" s="567"/>
      <c r="JKS31" s="567"/>
      <c r="JKT31" s="567"/>
      <c r="JKU31" s="567"/>
      <c r="JKV31" s="567"/>
      <c r="JKW31" s="567"/>
      <c r="JKX31" s="567"/>
      <c r="JKY31" s="567"/>
      <c r="JKZ31" s="567"/>
      <c r="JLA31" s="567"/>
      <c r="JLB31" s="567"/>
      <c r="JLC31" s="567"/>
      <c r="JLD31" s="567"/>
      <c r="JLE31" s="567"/>
      <c r="JLF31" s="567"/>
      <c r="JLG31" s="567"/>
      <c r="JLH31" s="567"/>
      <c r="JLI31" s="567"/>
      <c r="JLJ31" s="567"/>
      <c r="JLK31" s="567"/>
      <c r="JLL31" s="567"/>
      <c r="JLM31" s="567"/>
      <c r="JLN31" s="567"/>
      <c r="JLO31" s="567"/>
      <c r="JLP31" s="567"/>
      <c r="JLQ31" s="567"/>
      <c r="JLR31" s="567"/>
      <c r="JLS31" s="567"/>
      <c r="JLT31" s="567"/>
      <c r="JLU31" s="567"/>
      <c r="JLV31" s="567"/>
      <c r="JLW31" s="567"/>
      <c r="JLX31" s="567"/>
      <c r="JLY31" s="567"/>
      <c r="JLZ31" s="567"/>
      <c r="JMA31" s="567"/>
      <c r="JMB31" s="567"/>
      <c r="JMC31" s="567"/>
      <c r="JMD31" s="567"/>
      <c r="JME31" s="567"/>
      <c r="JMF31" s="567"/>
      <c r="JMG31" s="567"/>
      <c r="JMH31" s="567"/>
      <c r="JMI31" s="567"/>
      <c r="JMJ31" s="567"/>
      <c r="JMK31" s="567"/>
      <c r="JML31" s="567"/>
      <c r="JMM31" s="567"/>
      <c r="JMN31" s="567"/>
      <c r="JMO31" s="567"/>
      <c r="JMP31" s="567"/>
      <c r="JMQ31" s="567"/>
      <c r="JMR31" s="567"/>
      <c r="JMS31" s="567"/>
      <c r="JMT31" s="567"/>
      <c r="JMU31" s="567"/>
      <c r="JMV31" s="567"/>
      <c r="JMW31" s="567"/>
      <c r="JMX31" s="567"/>
      <c r="JMY31" s="567"/>
      <c r="JMZ31" s="567"/>
      <c r="JNA31" s="567"/>
      <c r="JNB31" s="567"/>
      <c r="JNC31" s="567"/>
      <c r="JND31" s="567"/>
      <c r="JNE31" s="567"/>
      <c r="JNF31" s="567"/>
      <c r="JNG31" s="567"/>
      <c r="JNH31" s="567"/>
      <c r="JNI31" s="567"/>
      <c r="JNJ31" s="567"/>
      <c r="JNK31" s="567"/>
      <c r="JNL31" s="567"/>
      <c r="JNM31" s="567"/>
      <c r="JNN31" s="567"/>
      <c r="JNO31" s="567"/>
      <c r="JNP31" s="567"/>
      <c r="JNQ31" s="567"/>
      <c r="JNR31" s="567"/>
      <c r="JNS31" s="567"/>
      <c r="JNT31" s="567"/>
      <c r="JNU31" s="567"/>
      <c r="JNV31" s="567"/>
      <c r="JNW31" s="567"/>
      <c r="JNX31" s="567"/>
      <c r="JNY31" s="567"/>
      <c r="JNZ31" s="567"/>
      <c r="JOA31" s="567"/>
      <c r="JOB31" s="567"/>
      <c r="JOC31" s="567"/>
      <c r="JOD31" s="567"/>
      <c r="JOE31" s="567"/>
      <c r="JOF31" s="567"/>
      <c r="JOG31" s="567"/>
      <c r="JOH31" s="567"/>
      <c r="JOI31" s="567"/>
      <c r="JOJ31" s="567"/>
      <c r="JOK31" s="567"/>
      <c r="JOL31" s="567"/>
      <c r="JOM31" s="567"/>
      <c r="JON31" s="567"/>
      <c r="JOO31" s="567"/>
      <c r="JOP31" s="567"/>
      <c r="JOQ31" s="567"/>
      <c r="JOR31" s="567"/>
      <c r="JOS31" s="567"/>
      <c r="JOT31" s="567"/>
      <c r="JOU31" s="567"/>
      <c r="JOV31" s="567"/>
      <c r="JOW31" s="567"/>
      <c r="JOX31" s="567"/>
      <c r="JOY31" s="567"/>
      <c r="JOZ31" s="567"/>
      <c r="JPA31" s="567"/>
      <c r="JPB31" s="567"/>
      <c r="JPC31" s="567"/>
      <c r="JPD31" s="567"/>
      <c r="JPE31" s="567"/>
      <c r="JPF31" s="567"/>
      <c r="JPG31" s="567"/>
      <c r="JPH31" s="567"/>
      <c r="JPI31" s="567"/>
      <c r="JPJ31" s="567"/>
      <c r="JPK31" s="567"/>
      <c r="JPL31" s="567"/>
      <c r="JPM31" s="567"/>
      <c r="JPN31" s="567"/>
      <c r="JPO31" s="567"/>
      <c r="JPP31" s="567"/>
      <c r="JPQ31" s="567"/>
      <c r="JPR31" s="567"/>
      <c r="JPS31" s="567"/>
      <c r="JPT31" s="567"/>
      <c r="JPU31" s="567"/>
      <c r="JPV31" s="567"/>
      <c r="JPW31" s="567"/>
      <c r="JPX31" s="567"/>
      <c r="JPY31" s="567"/>
      <c r="JPZ31" s="567"/>
      <c r="JQA31" s="567"/>
      <c r="JQB31" s="567"/>
      <c r="JQC31" s="567"/>
      <c r="JQD31" s="567"/>
      <c r="JQE31" s="567"/>
      <c r="JQF31" s="567"/>
      <c r="JQG31" s="567"/>
      <c r="JQH31" s="567"/>
      <c r="JQI31" s="567"/>
      <c r="JQJ31" s="567"/>
      <c r="JQK31" s="567"/>
      <c r="JQL31" s="567"/>
      <c r="JQM31" s="567"/>
      <c r="JQN31" s="567"/>
      <c r="JQO31" s="567"/>
      <c r="JQP31" s="567"/>
      <c r="JQQ31" s="567"/>
      <c r="JQR31" s="567"/>
      <c r="JQS31" s="567"/>
      <c r="JQT31" s="567"/>
      <c r="JQU31" s="567"/>
      <c r="JQV31" s="567"/>
      <c r="JQW31" s="567"/>
      <c r="JQX31" s="567"/>
      <c r="JQY31" s="567"/>
      <c r="JQZ31" s="567"/>
      <c r="JRA31" s="567"/>
      <c r="JRB31" s="567"/>
      <c r="JRC31" s="567"/>
      <c r="JRD31" s="567"/>
      <c r="JRE31" s="567"/>
      <c r="JRF31" s="567"/>
      <c r="JRG31" s="567"/>
      <c r="JRH31" s="567"/>
      <c r="JRI31" s="567"/>
      <c r="JRJ31" s="567"/>
      <c r="JRK31" s="567"/>
      <c r="JRL31" s="567"/>
      <c r="JRM31" s="567"/>
      <c r="JRN31" s="567"/>
      <c r="JRO31" s="567"/>
      <c r="JRP31" s="567"/>
      <c r="JRQ31" s="567"/>
      <c r="JRR31" s="567"/>
      <c r="JRS31" s="567"/>
      <c r="JRT31" s="567"/>
      <c r="JRU31" s="567"/>
      <c r="JRV31" s="567"/>
      <c r="JRW31" s="567"/>
      <c r="JRX31" s="567"/>
      <c r="JRY31" s="567"/>
      <c r="JRZ31" s="567"/>
      <c r="JSA31" s="567"/>
      <c r="JSB31" s="567"/>
      <c r="JSC31" s="567"/>
      <c r="JSD31" s="567"/>
      <c r="JSE31" s="567"/>
      <c r="JSF31" s="567"/>
      <c r="JSG31" s="567"/>
      <c r="JSH31" s="567"/>
      <c r="JSI31" s="567"/>
      <c r="JSJ31" s="567"/>
      <c r="JSK31" s="567"/>
      <c r="JSL31" s="567"/>
      <c r="JSM31" s="567"/>
      <c r="JSN31" s="567"/>
      <c r="JSO31" s="567"/>
      <c r="JSP31" s="567"/>
      <c r="JSQ31" s="567"/>
      <c r="JSR31" s="567"/>
      <c r="JSS31" s="567"/>
      <c r="JST31" s="567"/>
      <c r="JSU31" s="567"/>
      <c r="JSV31" s="567"/>
      <c r="JSW31" s="567"/>
      <c r="JSX31" s="567"/>
      <c r="JSY31" s="567"/>
      <c r="JSZ31" s="567"/>
      <c r="JTA31" s="567"/>
      <c r="JTB31" s="567"/>
      <c r="JTC31" s="567"/>
      <c r="JTD31" s="567"/>
      <c r="JTE31" s="567"/>
      <c r="JTF31" s="567"/>
      <c r="JTG31" s="567"/>
      <c r="JTH31" s="567"/>
      <c r="JTI31" s="567"/>
      <c r="JTJ31" s="567"/>
      <c r="JTK31" s="567"/>
      <c r="JTL31" s="567"/>
      <c r="JTM31" s="567"/>
      <c r="JTN31" s="567"/>
      <c r="JTO31" s="567"/>
      <c r="JTP31" s="567"/>
      <c r="JTQ31" s="567"/>
      <c r="JTR31" s="567"/>
      <c r="JTS31" s="567"/>
      <c r="JTT31" s="567"/>
      <c r="JTU31" s="567"/>
      <c r="JTV31" s="567"/>
      <c r="JTW31" s="567"/>
      <c r="JTX31" s="567"/>
      <c r="JTY31" s="567"/>
      <c r="JTZ31" s="567"/>
      <c r="JUA31" s="567"/>
      <c r="JUB31" s="567"/>
      <c r="JUC31" s="567"/>
      <c r="JUD31" s="567"/>
      <c r="JUE31" s="567"/>
      <c r="JUF31" s="567"/>
      <c r="JUG31" s="567"/>
      <c r="JUH31" s="567"/>
      <c r="JUI31" s="567"/>
      <c r="JUJ31" s="567"/>
      <c r="JUK31" s="567"/>
      <c r="JUL31" s="567"/>
      <c r="JUM31" s="567"/>
      <c r="JUN31" s="567"/>
      <c r="JUO31" s="567"/>
      <c r="JUP31" s="567"/>
      <c r="JUQ31" s="567"/>
      <c r="JUR31" s="567"/>
      <c r="JUS31" s="567"/>
      <c r="JUT31" s="567"/>
      <c r="JUU31" s="567"/>
      <c r="JUV31" s="567"/>
      <c r="JUW31" s="567"/>
      <c r="JUX31" s="567"/>
      <c r="JUY31" s="567"/>
      <c r="JUZ31" s="567"/>
      <c r="JVA31" s="567"/>
      <c r="JVB31" s="567"/>
      <c r="JVC31" s="567"/>
      <c r="JVD31" s="567"/>
      <c r="JVE31" s="567"/>
      <c r="JVF31" s="567"/>
      <c r="JVG31" s="567"/>
      <c r="JVH31" s="567"/>
      <c r="JVI31" s="567"/>
      <c r="JVJ31" s="567"/>
      <c r="JVK31" s="567"/>
      <c r="JVL31" s="567"/>
      <c r="JVM31" s="567"/>
      <c r="JVN31" s="567"/>
      <c r="JVO31" s="567"/>
      <c r="JVP31" s="567"/>
      <c r="JVQ31" s="567"/>
      <c r="JVR31" s="567"/>
      <c r="JVS31" s="567"/>
      <c r="JVT31" s="567"/>
      <c r="JVU31" s="567"/>
      <c r="JVV31" s="567"/>
      <c r="JVW31" s="567"/>
      <c r="JVX31" s="567"/>
      <c r="JVY31" s="567"/>
      <c r="JVZ31" s="567"/>
      <c r="JWA31" s="567"/>
      <c r="JWB31" s="567"/>
      <c r="JWC31" s="567"/>
      <c r="JWD31" s="567"/>
      <c r="JWE31" s="567"/>
      <c r="JWF31" s="567"/>
      <c r="JWG31" s="567"/>
      <c r="JWH31" s="567"/>
      <c r="JWI31" s="567"/>
      <c r="JWJ31" s="567"/>
      <c r="JWK31" s="567"/>
      <c r="JWL31" s="567"/>
      <c r="JWM31" s="567"/>
      <c r="JWN31" s="567"/>
      <c r="JWO31" s="567"/>
      <c r="JWP31" s="567"/>
      <c r="JWQ31" s="567"/>
      <c r="JWR31" s="567"/>
      <c r="JWS31" s="567"/>
      <c r="JWT31" s="567"/>
      <c r="JWU31" s="567"/>
      <c r="JWV31" s="567"/>
      <c r="JWW31" s="567"/>
      <c r="JWX31" s="567"/>
      <c r="JWY31" s="567"/>
      <c r="JWZ31" s="567"/>
      <c r="JXA31" s="567"/>
      <c r="JXB31" s="567"/>
      <c r="JXC31" s="567"/>
      <c r="JXD31" s="567"/>
      <c r="JXE31" s="567"/>
      <c r="JXF31" s="567"/>
      <c r="JXG31" s="567"/>
      <c r="JXH31" s="567"/>
      <c r="JXI31" s="567"/>
      <c r="JXJ31" s="567"/>
      <c r="JXK31" s="567"/>
      <c r="JXL31" s="567"/>
      <c r="JXM31" s="567"/>
      <c r="JXN31" s="567"/>
      <c r="JXO31" s="567"/>
      <c r="JXP31" s="567"/>
      <c r="JXQ31" s="567"/>
      <c r="JXR31" s="567"/>
      <c r="JXS31" s="567"/>
      <c r="JXT31" s="567"/>
      <c r="JXU31" s="567"/>
      <c r="JXV31" s="567"/>
      <c r="JXW31" s="567"/>
      <c r="JXX31" s="567"/>
      <c r="JXY31" s="567"/>
      <c r="JXZ31" s="567"/>
      <c r="JYA31" s="567"/>
      <c r="JYB31" s="567"/>
      <c r="JYC31" s="567"/>
      <c r="JYD31" s="567"/>
      <c r="JYE31" s="567"/>
      <c r="JYF31" s="567"/>
      <c r="JYG31" s="567"/>
      <c r="JYH31" s="567"/>
      <c r="JYI31" s="567"/>
      <c r="JYJ31" s="567"/>
      <c r="JYK31" s="567"/>
      <c r="JYL31" s="567"/>
      <c r="JYM31" s="567"/>
      <c r="JYN31" s="567"/>
      <c r="JYO31" s="567"/>
      <c r="JYP31" s="567"/>
      <c r="JYQ31" s="567"/>
      <c r="JYR31" s="567"/>
      <c r="JYS31" s="567"/>
      <c r="JYT31" s="567"/>
      <c r="JYU31" s="567"/>
      <c r="JYV31" s="567"/>
      <c r="JYW31" s="567"/>
      <c r="JYX31" s="567"/>
      <c r="JYY31" s="567"/>
      <c r="JYZ31" s="567"/>
      <c r="JZA31" s="567"/>
      <c r="JZB31" s="567"/>
      <c r="JZC31" s="567"/>
      <c r="JZD31" s="567"/>
      <c r="JZE31" s="567"/>
      <c r="JZF31" s="567"/>
      <c r="JZG31" s="567"/>
      <c r="JZH31" s="567"/>
      <c r="JZI31" s="567"/>
      <c r="JZJ31" s="567"/>
      <c r="JZK31" s="567"/>
      <c r="JZL31" s="567"/>
      <c r="JZM31" s="567"/>
      <c r="JZN31" s="567"/>
      <c r="JZO31" s="567"/>
      <c r="JZP31" s="567"/>
      <c r="JZQ31" s="567"/>
      <c r="JZR31" s="567"/>
      <c r="JZS31" s="567"/>
      <c r="JZT31" s="567"/>
      <c r="JZU31" s="567"/>
      <c r="JZV31" s="567"/>
      <c r="JZW31" s="567"/>
      <c r="JZX31" s="567"/>
      <c r="JZY31" s="567"/>
      <c r="JZZ31" s="567"/>
      <c r="KAA31" s="567"/>
      <c r="KAB31" s="567"/>
      <c r="KAC31" s="567"/>
      <c r="KAD31" s="567"/>
      <c r="KAE31" s="567"/>
      <c r="KAF31" s="567"/>
      <c r="KAG31" s="567"/>
      <c r="KAH31" s="567"/>
      <c r="KAI31" s="567"/>
      <c r="KAJ31" s="567"/>
      <c r="KAK31" s="567"/>
      <c r="KAL31" s="567"/>
      <c r="KAM31" s="567"/>
      <c r="KAN31" s="567"/>
      <c r="KAO31" s="567"/>
      <c r="KAP31" s="567"/>
      <c r="KAQ31" s="567"/>
      <c r="KAR31" s="567"/>
      <c r="KAS31" s="567"/>
      <c r="KAT31" s="567"/>
      <c r="KAU31" s="567"/>
      <c r="KAV31" s="567"/>
      <c r="KAW31" s="567"/>
      <c r="KAX31" s="567"/>
      <c r="KAY31" s="567"/>
      <c r="KAZ31" s="567"/>
      <c r="KBA31" s="567"/>
      <c r="KBB31" s="567"/>
      <c r="KBC31" s="567"/>
      <c r="KBD31" s="567"/>
      <c r="KBE31" s="567"/>
      <c r="KBF31" s="567"/>
      <c r="KBG31" s="567"/>
      <c r="KBH31" s="567"/>
      <c r="KBI31" s="567"/>
      <c r="KBJ31" s="567"/>
      <c r="KBK31" s="567"/>
      <c r="KBL31" s="567"/>
      <c r="KBM31" s="567"/>
      <c r="KBN31" s="567"/>
      <c r="KBO31" s="567"/>
      <c r="KBP31" s="567"/>
      <c r="KBQ31" s="567"/>
      <c r="KBR31" s="567"/>
      <c r="KBS31" s="567"/>
      <c r="KBT31" s="567"/>
      <c r="KBU31" s="567"/>
      <c r="KBV31" s="567"/>
      <c r="KBW31" s="567"/>
      <c r="KBX31" s="567"/>
      <c r="KBY31" s="567"/>
      <c r="KBZ31" s="567"/>
      <c r="KCA31" s="567"/>
      <c r="KCB31" s="567"/>
      <c r="KCC31" s="567"/>
      <c r="KCD31" s="567"/>
      <c r="KCE31" s="567"/>
      <c r="KCF31" s="567"/>
      <c r="KCG31" s="567"/>
      <c r="KCH31" s="567"/>
      <c r="KCI31" s="567"/>
      <c r="KCJ31" s="567"/>
      <c r="KCK31" s="567"/>
      <c r="KCL31" s="567"/>
      <c r="KCM31" s="567"/>
      <c r="KCN31" s="567"/>
      <c r="KCO31" s="567"/>
      <c r="KCP31" s="567"/>
      <c r="KCQ31" s="567"/>
      <c r="KCR31" s="567"/>
      <c r="KCS31" s="567"/>
      <c r="KCT31" s="567"/>
      <c r="KCU31" s="567"/>
      <c r="KCV31" s="567"/>
      <c r="KCW31" s="567"/>
      <c r="KCX31" s="567"/>
      <c r="KCY31" s="567"/>
      <c r="KCZ31" s="567"/>
      <c r="KDA31" s="567"/>
      <c r="KDB31" s="567"/>
      <c r="KDC31" s="567"/>
      <c r="KDD31" s="567"/>
      <c r="KDE31" s="567"/>
      <c r="KDF31" s="567"/>
      <c r="KDG31" s="567"/>
      <c r="KDH31" s="567"/>
      <c r="KDI31" s="567"/>
      <c r="KDJ31" s="567"/>
      <c r="KDK31" s="567"/>
      <c r="KDL31" s="567"/>
      <c r="KDM31" s="567"/>
      <c r="KDN31" s="567"/>
      <c r="KDO31" s="567"/>
      <c r="KDP31" s="567"/>
      <c r="KDQ31" s="567"/>
      <c r="KDR31" s="567"/>
      <c r="KDS31" s="567"/>
      <c r="KDT31" s="567"/>
      <c r="KDU31" s="567"/>
      <c r="KDV31" s="567"/>
      <c r="KDW31" s="567"/>
      <c r="KDX31" s="567"/>
      <c r="KDY31" s="567"/>
      <c r="KDZ31" s="567"/>
      <c r="KEA31" s="567"/>
      <c r="KEB31" s="567"/>
      <c r="KEC31" s="567"/>
      <c r="KED31" s="567"/>
      <c r="KEE31" s="567"/>
      <c r="KEF31" s="567"/>
      <c r="KEG31" s="567"/>
      <c r="KEH31" s="567"/>
      <c r="KEI31" s="567"/>
      <c r="KEJ31" s="567"/>
      <c r="KEK31" s="567"/>
      <c r="KEL31" s="567"/>
      <c r="KEM31" s="567"/>
      <c r="KEN31" s="567"/>
      <c r="KEO31" s="567"/>
      <c r="KEP31" s="567"/>
      <c r="KEQ31" s="567"/>
      <c r="KER31" s="567"/>
      <c r="KES31" s="567"/>
      <c r="KET31" s="567"/>
      <c r="KEU31" s="567"/>
      <c r="KEV31" s="567"/>
      <c r="KEW31" s="567"/>
      <c r="KEX31" s="567"/>
      <c r="KEY31" s="567"/>
      <c r="KEZ31" s="567"/>
      <c r="KFA31" s="567"/>
      <c r="KFB31" s="567"/>
      <c r="KFC31" s="567"/>
      <c r="KFD31" s="567"/>
      <c r="KFE31" s="567"/>
      <c r="KFF31" s="567"/>
      <c r="KFG31" s="567"/>
      <c r="KFH31" s="567"/>
      <c r="KFI31" s="567"/>
      <c r="KFJ31" s="567"/>
      <c r="KFK31" s="567"/>
      <c r="KFL31" s="567"/>
      <c r="KFM31" s="567"/>
      <c r="KFN31" s="567"/>
      <c r="KFO31" s="567"/>
      <c r="KFP31" s="567"/>
      <c r="KFQ31" s="567"/>
      <c r="KFR31" s="567"/>
      <c r="KFS31" s="567"/>
      <c r="KFT31" s="567"/>
      <c r="KFU31" s="567"/>
      <c r="KFV31" s="567"/>
      <c r="KFW31" s="567"/>
      <c r="KFX31" s="567"/>
      <c r="KFY31" s="567"/>
      <c r="KFZ31" s="567"/>
      <c r="KGA31" s="567"/>
      <c r="KGB31" s="567"/>
      <c r="KGC31" s="567"/>
      <c r="KGD31" s="567"/>
      <c r="KGE31" s="567"/>
      <c r="KGF31" s="567"/>
      <c r="KGG31" s="567"/>
      <c r="KGH31" s="567"/>
      <c r="KGI31" s="567"/>
      <c r="KGJ31" s="567"/>
      <c r="KGK31" s="567"/>
      <c r="KGL31" s="567"/>
      <c r="KGM31" s="567"/>
      <c r="KGN31" s="567"/>
      <c r="KGO31" s="567"/>
      <c r="KGP31" s="567"/>
      <c r="KGQ31" s="567"/>
      <c r="KGR31" s="567"/>
      <c r="KGS31" s="567"/>
      <c r="KGT31" s="567"/>
      <c r="KGU31" s="567"/>
      <c r="KGV31" s="567"/>
      <c r="KGW31" s="567"/>
      <c r="KGX31" s="567"/>
      <c r="KGY31" s="567"/>
      <c r="KGZ31" s="567"/>
      <c r="KHA31" s="567"/>
      <c r="KHB31" s="567"/>
      <c r="KHC31" s="567"/>
      <c r="KHD31" s="567"/>
      <c r="KHE31" s="567"/>
      <c r="KHF31" s="567"/>
      <c r="KHG31" s="567"/>
      <c r="KHH31" s="567"/>
      <c r="KHI31" s="567"/>
      <c r="KHJ31" s="567"/>
      <c r="KHK31" s="567"/>
      <c r="KHL31" s="567"/>
      <c r="KHM31" s="567"/>
      <c r="KHN31" s="567"/>
      <c r="KHO31" s="567"/>
      <c r="KHP31" s="567"/>
      <c r="KHQ31" s="567"/>
      <c r="KHR31" s="567"/>
      <c r="KHS31" s="567"/>
      <c r="KHT31" s="567"/>
      <c r="KHU31" s="567"/>
      <c r="KHV31" s="567"/>
      <c r="KHW31" s="567"/>
      <c r="KHX31" s="567"/>
      <c r="KHY31" s="567"/>
      <c r="KHZ31" s="567"/>
      <c r="KIA31" s="567"/>
      <c r="KIB31" s="567"/>
      <c r="KIC31" s="567"/>
      <c r="KID31" s="567"/>
      <c r="KIE31" s="567"/>
      <c r="KIF31" s="567"/>
      <c r="KIG31" s="567"/>
      <c r="KIH31" s="567"/>
      <c r="KII31" s="567"/>
      <c r="KIJ31" s="567"/>
      <c r="KIK31" s="567"/>
      <c r="KIL31" s="567"/>
      <c r="KIM31" s="567"/>
      <c r="KIN31" s="567"/>
      <c r="KIO31" s="567"/>
      <c r="KIP31" s="567"/>
      <c r="KIQ31" s="567"/>
      <c r="KIR31" s="567"/>
      <c r="KIS31" s="567"/>
      <c r="KIT31" s="567"/>
      <c r="KIU31" s="567"/>
      <c r="KIV31" s="567"/>
      <c r="KIW31" s="567"/>
      <c r="KIX31" s="567"/>
      <c r="KIY31" s="567"/>
      <c r="KIZ31" s="567"/>
      <c r="KJA31" s="567"/>
      <c r="KJB31" s="567"/>
      <c r="KJC31" s="567"/>
      <c r="KJD31" s="567"/>
      <c r="KJE31" s="567"/>
      <c r="KJF31" s="567"/>
      <c r="KJG31" s="567"/>
      <c r="KJH31" s="567"/>
      <c r="KJI31" s="567"/>
      <c r="KJJ31" s="567"/>
      <c r="KJK31" s="567"/>
      <c r="KJL31" s="567"/>
      <c r="KJM31" s="567"/>
      <c r="KJN31" s="567"/>
      <c r="KJO31" s="567"/>
      <c r="KJP31" s="567"/>
      <c r="KJQ31" s="567"/>
      <c r="KJR31" s="567"/>
      <c r="KJS31" s="567"/>
      <c r="KJT31" s="567"/>
      <c r="KJU31" s="567"/>
      <c r="KJV31" s="567"/>
      <c r="KJW31" s="567"/>
      <c r="KJX31" s="567"/>
      <c r="KJY31" s="567"/>
      <c r="KJZ31" s="567"/>
      <c r="KKA31" s="567"/>
      <c r="KKB31" s="567"/>
      <c r="KKC31" s="567"/>
      <c r="KKD31" s="567"/>
      <c r="KKE31" s="567"/>
      <c r="KKF31" s="567"/>
      <c r="KKG31" s="567"/>
      <c r="KKH31" s="567"/>
      <c r="KKI31" s="567"/>
      <c r="KKJ31" s="567"/>
      <c r="KKK31" s="567"/>
      <c r="KKL31" s="567"/>
      <c r="KKM31" s="567"/>
      <c r="KKN31" s="567"/>
      <c r="KKO31" s="567"/>
      <c r="KKP31" s="567"/>
      <c r="KKQ31" s="567"/>
      <c r="KKR31" s="567"/>
      <c r="KKS31" s="567"/>
      <c r="KKT31" s="567"/>
      <c r="KKU31" s="567"/>
      <c r="KKV31" s="567"/>
      <c r="KKW31" s="567"/>
      <c r="KKX31" s="567"/>
      <c r="KKY31" s="567"/>
      <c r="KKZ31" s="567"/>
      <c r="KLA31" s="567"/>
      <c r="KLB31" s="567"/>
      <c r="KLC31" s="567"/>
      <c r="KLD31" s="567"/>
      <c r="KLE31" s="567"/>
      <c r="KLF31" s="567"/>
      <c r="KLG31" s="567"/>
      <c r="KLH31" s="567"/>
      <c r="KLI31" s="567"/>
      <c r="KLJ31" s="567"/>
      <c r="KLK31" s="567"/>
      <c r="KLL31" s="567"/>
      <c r="KLM31" s="567"/>
      <c r="KLN31" s="567"/>
      <c r="KLO31" s="567"/>
      <c r="KLP31" s="567"/>
      <c r="KLQ31" s="567"/>
      <c r="KLR31" s="567"/>
      <c r="KLS31" s="567"/>
      <c r="KLT31" s="567"/>
      <c r="KLU31" s="567"/>
      <c r="KLV31" s="567"/>
      <c r="KLW31" s="567"/>
      <c r="KLX31" s="567"/>
      <c r="KLY31" s="567"/>
      <c r="KLZ31" s="567"/>
      <c r="KMA31" s="567"/>
      <c r="KMB31" s="567"/>
      <c r="KMC31" s="567"/>
      <c r="KMD31" s="567"/>
      <c r="KME31" s="567"/>
      <c r="KMF31" s="567"/>
      <c r="KMG31" s="567"/>
      <c r="KMH31" s="567"/>
      <c r="KMI31" s="567"/>
      <c r="KMJ31" s="567"/>
      <c r="KMK31" s="567"/>
      <c r="KML31" s="567"/>
      <c r="KMM31" s="567"/>
      <c r="KMN31" s="567"/>
      <c r="KMO31" s="567"/>
      <c r="KMP31" s="567"/>
      <c r="KMQ31" s="567"/>
      <c r="KMR31" s="567"/>
      <c r="KMS31" s="567"/>
      <c r="KMT31" s="567"/>
      <c r="KMU31" s="567"/>
      <c r="KMV31" s="567"/>
      <c r="KMW31" s="567"/>
      <c r="KMX31" s="567"/>
      <c r="KMY31" s="567"/>
      <c r="KMZ31" s="567"/>
      <c r="KNA31" s="567"/>
      <c r="KNB31" s="567"/>
      <c r="KNC31" s="567"/>
      <c r="KND31" s="567"/>
      <c r="KNE31" s="567"/>
      <c r="KNF31" s="567"/>
      <c r="KNG31" s="567"/>
      <c r="KNH31" s="567"/>
      <c r="KNI31" s="567"/>
      <c r="KNJ31" s="567"/>
      <c r="KNK31" s="567"/>
      <c r="KNL31" s="567"/>
      <c r="KNM31" s="567"/>
      <c r="KNN31" s="567"/>
      <c r="KNO31" s="567"/>
      <c r="KNP31" s="567"/>
      <c r="KNQ31" s="567"/>
      <c r="KNR31" s="567"/>
      <c r="KNS31" s="567"/>
      <c r="KNT31" s="567"/>
      <c r="KNU31" s="567"/>
      <c r="KNV31" s="567"/>
      <c r="KNW31" s="567"/>
      <c r="KNX31" s="567"/>
      <c r="KNY31" s="567"/>
      <c r="KNZ31" s="567"/>
      <c r="KOA31" s="567"/>
      <c r="KOB31" s="567"/>
      <c r="KOC31" s="567"/>
      <c r="KOD31" s="567"/>
      <c r="KOE31" s="567"/>
      <c r="KOF31" s="567"/>
      <c r="KOG31" s="567"/>
      <c r="KOH31" s="567"/>
      <c r="KOI31" s="567"/>
      <c r="KOJ31" s="567"/>
      <c r="KOK31" s="567"/>
      <c r="KOL31" s="567"/>
      <c r="KOM31" s="567"/>
      <c r="KON31" s="567"/>
      <c r="KOO31" s="567"/>
      <c r="KOP31" s="567"/>
      <c r="KOQ31" s="567"/>
      <c r="KOR31" s="567"/>
      <c r="KOS31" s="567"/>
      <c r="KOT31" s="567"/>
      <c r="KOU31" s="567"/>
      <c r="KOV31" s="567"/>
      <c r="KOW31" s="567"/>
      <c r="KOX31" s="567"/>
      <c r="KOY31" s="567"/>
      <c r="KOZ31" s="567"/>
      <c r="KPA31" s="567"/>
      <c r="KPB31" s="567"/>
      <c r="KPC31" s="567"/>
      <c r="KPD31" s="567"/>
      <c r="KPE31" s="567"/>
      <c r="KPF31" s="567"/>
      <c r="KPG31" s="567"/>
      <c r="KPH31" s="567"/>
      <c r="KPI31" s="567"/>
      <c r="KPJ31" s="567"/>
      <c r="KPK31" s="567"/>
      <c r="KPL31" s="567"/>
      <c r="KPM31" s="567"/>
      <c r="KPN31" s="567"/>
      <c r="KPO31" s="567"/>
      <c r="KPP31" s="567"/>
      <c r="KPQ31" s="567"/>
      <c r="KPR31" s="567"/>
      <c r="KPS31" s="567"/>
      <c r="KPT31" s="567"/>
      <c r="KPU31" s="567"/>
      <c r="KPV31" s="567"/>
      <c r="KPW31" s="567"/>
      <c r="KPX31" s="567"/>
      <c r="KPY31" s="567"/>
      <c r="KPZ31" s="567"/>
      <c r="KQA31" s="567"/>
      <c r="KQB31" s="567"/>
      <c r="KQC31" s="567"/>
      <c r="KQD31" s="567"/>
      <c r="KQE31" s="567"/>
      <c r="KQF31" s="567"/>
      <c r="KQG31" s="567"/>
      <c r="KQH31" s="567"/>
      <c r="KQI31" s="567"/>
      <c r="KQJ31" s="567"/>
      <c r="KQK31" s="567"/>
      <c r="KQL31" s="567"/>
      <c r="KQM31" s="567"/>
      <c r="KQN31" s="567"/>
      <c r="KQO31" s="567"/>
      <c r="KQP31" s="567"/>
      <c r="KQQ31" s="567"/>
      <c r="KQR31" s="567"/>
      <c r="KQS31" s="567"/>
      <c r="KQT31" s="567"/>
      <c r="KQU31" s="567"/>
      <c r="KQV31" s="567"/>
      <c r="KQW31" s="567"/>
      <c r="KQX31" s="567"/>
      <c r="KQY31" s="567"/>
      <c r="KQZ31" s="567"/>
      <c r="KRA31" s="567"/>
      <c r="KRB31" s="567"/>
      <c r="KRC31" s="567"/>
      <c r="KRD31" s="567"/>
      <c r="KRE31" s="567"/>
      <c r="KRF31" s="567"/>
      <c r="KRG31" s="567"/>
      <c r="KRH31" s="567"/>
      <c r="KRI31" s="567"/>
      <c r="KRJ31" s="567"/>
      <c r="KRK31" s="567"/>
      <c r="KRL31" s="567"/>
      <c r="KRM31" s="567"/>
      <c r="KRN31" s="567"/>
      <c r="KRO31" s="567"/>
      <c r="KRP31" s="567"/>
      <c r="KRQ31" s="567"/>
      <c r="KRR31" s="567"/>
      <c r="KRS31" s="567"/>
      <c r="KRT31" s="567"/>
      <c r="KRU31" s="567"/>
      <c r="KRV31" s="567"/>
      <c r="KRW31" s="567"/>
      <c r="KRX31" s="567"/>
      <c r="KRY31" s="567"/>
      <c r="KRZ31" s="567"/>
      <c r="KSA31" s="567"/>
      <c r="KSB31" s="567"/>
      <c r="KSC31" s="567"/>
      <c r="KSD31" s="567"/>
      <c r="KSE31" s="567"/>
      <c r="KSF31" s="567"/>
      <c r="KSG31" s="567"/>
      <c r="KSH31" s="567"/>
      <c r="KSI31" s="567"/>
      <c r="KSJ31" s="567"/>
      <c r="KSK31" s="567"/>
      <c r="KSL31" s="567"/>
      <c r="KSM31" s="567"/>
      <c r="KSN31" s="567"/>
      <c r="KSO31" s="567"/>
      <c r="KSP31" s="567"/>
      <c r="KSQ31" s="567"/>
      <c r="KSR31" s="567"/>
      <c r="KSS31" s="567"/>
      <c r="KST31" s="567"/>
      <c r="KSU31" s="567"/>
      <c r="KSV31" s="567"/>
      <c r="KSW31" s="567"/>
      <c r="KSX31" s="567"/>
      <c r="KSY31" s="567"/>
      <c r="KSZ31" s="567"/>
      <c r="KTA31" s="567"/>
      <c r="KTB31" s="567"/>
      <c r="KTC31" s="567"/>
      <c r="KTD31" s="567"/>
      <c r="KTE31" s="567"/>
      <c r="KTF31" s="567"/>
      <c r="KTG31" s="567"/>
      <c r="KTH31" s="567"/>
      <c r="KTI31" s="567"/>
      <c r="KTJ31" s="567"/>
      <c r="KTK31" s="567"/>
      <c r="KTL31" s="567"/>
      <c r="KTM31" s="567"/>
      <c r="KTN31" s="567"/>
      <c r="KTO31" s="567"/>
      <c r="KTP31" s="567"/>
      <c r="KTQ31" s="567"/>
      <c r="KTR31" s="567"/>
      <c r="KTS31" s="567"/>
      <c r="KTT31" s="567"/>
      <c r="KTU31" s="567"/>
      <c r="KTV31" s="567"/>
      <c r="KTW31" s="567"/>
      <c r="KTX31" s="567"/>
      <c r="KTY31" s="567"/>
      <c r="KTZ31" s="567"/>
      <c r="KUA31" s="567"/>
      <c r="KUB31" s="567"/>
      <c r="KUC31" s="567"/>
      <c r="KUD31" s="567"/>
      <c r="KUE31" s="567"/>
      <c r="KUF31" s="567"/>
      <c r="KUG31" s="567"/>
      <c r="KUH31" s="567"/>
      <c r="KUI31" s="567"/>
      <c r="KUJ31" s="567"/>
      <c r="KUK31" s="567"/>
      <c r="KUL31" s="567"/>
      <c r="KUM31" s="567"/>
      <c r="KUN31" s="567"/>
      <c r="KUO31" s="567"/>
      <c r="KUP31" s="567"/>
      <c r="KUQ31" s="567"/>
      <c r="KUR31" s="567"/>
      <c r="KUS31" s="567"/>
      <c r="KUT31" s="567"/>
      <c r="KUU31" s="567"/>
      <c r="KUV31" s="567"/>
      <c r="KUW31" s="567"/>
      <c r="KUX31" s="567"/>
      <c r="KUY31" s="567"/>
      <c r="KUZ31" s="567"/>
      <c r="KVA31" s="567"/>
      <c r="KVB31" s="567"/>
      <c r="KVC31" s="567"/>
      <c r="KVD31" s="567"/>
      <c r="KVE31" s="567"/>
      <c r="KVF31" s="567"/>
      <c r="KVG31" s="567"/>
      <c r="KVH31" s="567"/>
      <c r="KVI31" s="567"/>
      <c r="KVJ31" s="567"/>
      <c r="KVK31" s="567"/>
      <c r="KVL31" s="567"/>
      <c r="KVM31" s="567"/>
      <c r="KVN31" s="567"/>
      <c r="KVO31" s="567"/>
      <c r="KVP31" s="567"/>
      <c r="KVQ31" s="567"/>
      <c r="KVR31" s="567"/>
      <c r="KVS31" s="567"/>
      <c r="KVT31" s="567"/>
      <c r="KVU31" s="567"/>
      <c r="KVV31" s="567"/>
      <c r="KVW31" s="567"/>
      <c r="KVX31" s="567"/>
      <c r="KVY31" s="567"/>
      <c r="KVZ31" s="567"/>
      <c r="KWA31" s="567"/>
      <c r="KWB31" s="567"/>
      <c r="KWC31" s="567"/>
      <c r="KWD31" s="567"/>
      <c r="KWE31" s="567"/>
      <c r="KWF31" s="567"/>
      <c r="KWG31" s="567"/>
      <c r="KWH31" s="567"/>
      <c r="KWI31" s="567"/>
      <c r="KWJ31" s="567"/>
      <c r="KWK31" s="567"/>
      <c r="KWL31" s="567"/>
      <c r="KWM31" s="567"/>
      <c r="KWN31" s="567"/>
      <c r="KWO31" s="567"/>
      <c r="KWP31" s="567"/>
      <c r="KWQ31" s="567"/>
      <c r="KWR31" s="567"/>
      <c r="KWS31" s="567"/>
      <c r="KWT31" s="567"/>
      <c r="KWU31" s="567"/>
      <c r="KWV31" s="567"/>
      <c r="KWW31" s="567"/>
      <c r="KWX31" s="567"/>
      <c r="KWY31" s="567"/>
      <c r="KWZ31" s="567"/>
      <c r="KXA31" s="567"/>
      <c r="KXB31" s="567"/>
      <c r="KXC31" s="567"/>
      <c r="KXD31" s="567"/>
      <c r="KXE31" s="567"/>
      <c r="KXF31" s="567"/>
      <c r="KXG31" s="567"/>
      <c r="KXH31" s="567"/>
      <c r="KXI31" s="567"/>
      <c r="KXJ31" s="567"/>
      <c r="KXK31" s="567"/>
      <c r="KXL31" s="567"/>
      <c r="KXM31" s="567"/>
      <c r="KXN31" s="567"/>
      <c r="KXO31" s="567"/>
      <c r="KXP31" s="567"/>
      <c r="KXQ31" s="567"/>
      <c r="KXR31" s="567"/>
      <c r="KXS31" s="567"/>
      <c r="KXT31" s="567"/>
      <c r="KXU31" s="567"/>
      <c r="KXV31" s="567"/>
      <c r="KXW31" s="567"/>
      <c r="KXX31" s="567"/>
      <c r="KXY31" s="567"/>
      <c r="KXZ31" s="567"/>
      <c r="KYA31" s="567"/>
      <c r="KYB31" s="567"/>
      <c r="KYC31" s="567"/>
      <c r="KYD31" s="567"/>
      <c r="KYE31" s="567"/>
      <c r="KYF31" s="567"/>
      <c r="KYG31" s="567"/>
      <c r="KYH31" s="567"/>
      <c r="KYI31" s="567"/>
      <c r="KYJ31" s="567"/>
      <c r="KYK31" s="567"/>
      <c r="KYL31" s="567"/>
      <c r="KYM31" s="567"/>
      <c r="KYN31" s="567"/>
      <c r="KYO31" s="567"/>
      <c r="KYP31" s="567"/>
      <c r="KYQ31" s="567"/>
      <c r="KYR31" s="567"/>
      <c r="KYS31" s="567"/>
      <c r="KYT31" s="567"/>
      <c r="KYU31" s="567"/>
      <c r="KYV31" s="567"/>
      <c r="KYW31" s="567"/>
      <c r="KYX31" s="567"/>
      <c r="KYY31" s="567"/>
      <c r="KYZ31" s="567"/>
      <c r="KZA31" s="567"/>
      <c r="KZB31" s="567"/>
      <c r="KZC31" s="567"/>
      <c r="KZD31" s="567"/>
      <c r="KZE31" s="567"/>
      <c r="KZF31" s="567"/>
      <c r="KZG31" s="567"/>
      <c r="KZH31" s="567"/>
      <c r="KZI31" s="567"/>
      <c r="KZJ31" s="567"/>
      <c r="KZK31" s="567"/>
      <c r="KZL31" s="567"/>
      <c r="KZM31" s="567"/>
      <c r="KZN31" s="567"/>
      <c r="KZO31" s="567"/>
      <c r="KZP31" s="567"/>
      <c r="KZQ31" s="567"/>
      <c r="KZR31" s="567"/>
      <c r="KZS31" s="567"/>
      <c r="KZT31" s="567"/>
      <c r="KZU31" s="567"/>
      <c r="KZV31" s="567"/>
      <c r="KZW31" s="567"/>
      <c r="KZX31" s="567"/>
      <c r="KZY31" s="567"/>
      <c r="KZZ31" s="567"/>
      <c r="LAA31" s="567"/>
      <c r="LAB31" s="567"/>
      <c r="LAC31" s="567"/>
      <c r="LAD31" s="567"/>
      <c r="LAE31" s="567"/>
      <c r="LAF31" s="567"/>
      <c r="LAG31" s="567"/>
      <c r="LAH31" s="567"/>
      <c r="LAI31" s="567"/>
      <c r="LAJ31" s="567"/>
      <c r="LAK31" s="567"/>
      <c r="LAL31" s="567"/>
      <c r="LAM31" s="567"/>
      <c r="LAN31" s="567"/>
      <c r="LAO31" s="567"/>
      <c r="LAP31" s="567"/>
      <c r="LAQ31" s="567"/>
      <c r="LAR31" s="567"/>
      <c r="LAS31" s="567"/>
      <c r="LAT31" s="567"/>
      <c r="LAU31" s="567"/>
      <c r="LAV31" s="567"/>
      <c r="LAW31" s="567"/>
      <c r="LAX31" s="567"/>
      <c r="LAY31" s="567"/>
      <c r="LAZ31" s="567"/>
      <c r="LBA31" s="567"/>
      <c r="LBB31" s="567"/>
      <c r="LBC31" s="567"/>
      <c r="LBD31" s="567"/>
      <c r="LBE31" s="567"/>
      <c r="LBF31" s="567"/>
      <c r="LBG31" s="567"/>
      <c r="LBH31" s="567"/>
      <c r="LBI31" s="567"/>
      <c r="LBJ31" s="567"/>
      <c r="LBK31" s="567"/>
      <c r="LBL31" s="567"/>
      <c r="LBM31" s="567"/>
      <c r="LBN31" s="567"/>
      <c r="LBO31" s="567"/>
      <c r="LBP31" s="567"/>
      <c r="LBQ31" s="567"/>
      <c r="LBR31" s="567"/>
      <c r="LBS31" s="567"/>
      <c r="LBT31" s="567"/>
      <c r="LBU31" s="567"/>
      <c r="LBV31" s="567"/>
      <c r="LBW31" s="567"/>
      <c r="LBX31" s="567"/>
      <c r="LBY31" s="567"/>
      <c r="LBZ31" s="567"/>
      <c r="LCA31" s="567"/>
      <c r="LCB31" s="567"/>
      <c r="LCC31" s="567"/>
      <c r="LCD31" s="567"/>
      <c r="LCE31" s="567"/>
      <c r="LCF31" s="567"/>
      <c r="LCG31" s="567"/>
      <c r="LCH31" s="567"/>
      <c r="LCI31" s="567"/>
      <c r="LCJ31" s="567"/>
      <c r="LCK31" s="567"/>
      <c r="LCL31" s="567"/>
      <c r="LCM31" s="567"/>
      <c r="LCN31" s="567"/>
      <c r="LCO31" s="567"/>
      <c r="LCP31" s="567"/>
      <c r="LCQ31" s="567"/>
      <c r="LCR31" s="567"/>
      <c r="LCS31" s="567"/>
      <c r="LCT31" s="567"/>
      <c r="LCU31" s="567"/>
      <c r="LCV31" s="567"/>
      <c r="LCW31" s="567"/>
      <c r="LCX31" s="567"/>
      <c r="LCY31" s="567"/>
      <c r="LCZ31" s="567"/>
      <c r="LDA31" s="567"/>
      <c r="LDB31" s="567"/>
      <c r="LDC31" s="567"/>
      <c r="LDD31" s="567"/>
      <c r="LDE31" s="567"/>
      <c r="LDF31" s="567"/>
      <c r="LDG31" s="567"/>
      <c r="LDH31" s="567"/>
      <c r="LDI31" s="567"/>
      <c r="LDJ31" s="567"/>
      <c r="LDK31" s="567"/>
      <c r="LDL31" s="567"/>
      <c r="LDM31" s="567"/>
      <c r="LDN31" s="567"/>
      <c r="LDO31" s="567"/>
      <c r="LDP31" s="567"/>
      <c r="LDQ31" s="567"/>
      <c r="LDR31" s="567"/>
      <c r="LDS31" s="567"/>
      <c r="LDT31" s="567"/>
      <c r="LDU31" s="567"/>
      <c r="LDV31" s="567"/>
      <c r="LDW31" s="567"/>
      <c r="LDX31" s="567"/>
      <c r="LDY31" s="567"/>
      <c r="LDZ31" s="567"/>
      <c r="LEA31" s="567"/>
      <c r="LEB31" s="567"/>
      <c r="LEC31" s="567"/>
      <c r="LED31" s="567"/>
      <c r="LEE31" s="567"/>
      <c r="LEF31" s="567"/>
      <c r="LEG31" s="567"/>
      <c r="LEH31" s="567"/>
      <c r="LEI31" s="567"/>
      <c r="LEJ31" s="567"/>
      <c r="LEK31" s="567"/>
      <c r="LEL31" s="567"/>
      <c r="LEM31" s="567"/>
      <c r="LEN31" s="567"/>
      <c r="LEO31" s="567"/>
      <c r="LEP31" s="567"/>
      <c r="LEQ31" s="567"/>
      <c r="LER31" s="567"/>
      <c r="LES31" s="567"/>
      <c r="LET31" s="567"/>
      <c r="LEU31" s="567"/>
      <c r="LEV31" s="567"/>
      <c r="LEW31" s="567"/>
      <c r="LEX31" s="567"/>
      <c r="LEY31" s="567"/>
      <c r="LEZ31" s="567"/>
      <c r="LFA31" s="567"/>
      <c r="LFB31" s="567"/>
      <c r="LFC31" s="567"/>
      <c r="LFD31" s="567"/>
      <c r="LFE31" s="567"/>
      <c r="LFF31" s="567"/>
      <c r="LFG31" s="567"/>
      <c r="LFH31" s="567"/>
      <c r="LFI31" s="567"/>
      <c r="LFJ31" s="567"/>
      <c r="LFK31" s="567"/>
      <c r="LFL31" s="567"/>
      <c r="LFM31" s="567"/>
      <c r="LFN31" s="567"/>
      <c r="LFO31" s="567"/>
      <c r="LFP31" s="567"/>
      <c r="LFQ31" s="567"/>
      <c r="LFR31" s="567"/>
      <c r="LFS31" s="567"/>
      <c r="LFT31" s="567"/>
      <c r="LFU31" s="567"/>
      <c r="LFV31" s="567"/>
      <c r="LFW31" s="567"/>
      <c r="LFX31" s="567"/>
      <c r="LFY31" s="567"/>
      <c r="LFZ31" s="567"/>
      <c r="LGA31" s="567"/>
      <c r="LGB31" s="567"/>
      <c r="LGC31" s="567"/>
      <c r="LGD31" s="567"/>
      <c r="LGE31" s="567"/>
      <c r="LGF31" s="567"/>
      <c r="LGG31" s="567"/>
      <c r="LGH31" s="567"/>
      <c r="LGI31" s="567"/>
      <c r="LGJ31" s="567"/>
      <c r="LGK31" s="567"/>
      <c r="LGL31" s="567"/>
      <c r="LGM31" s="567"/>
      <c r="LGN31" s="567"/>
      <c r="LGO31" s="567"/>
      <c r="LGP31" s="567"/>
      <c r="LGQ31" s="567"/>
      <c r="LGR31" s="567"/>
      <c r="LGS31" s="567"/>
      <c r="LGT31" s="567"/>
      <c r="LGU31" s="567"/>
      <c r="LGV31" s="567"/>
      <c r="LGW31" s="567"/>
      <c r="LGX31" s="567"/>
      <c r="LGY31" s="567"/>
      <c r="LGZ31" s="567"/>
      <c r="LHA31" s="567"/>
      <c r="LHB31" s="567"/>
      <c r="LHC31" s="567"/>
      <c r="LHD31" s="567"/>
      <c r="LHE31" s="567"/>
      <c r="LHF31" s="567"/>
      <c r="LHG31" s="567"/>
      <c r="LHH31" s="567"/>
      <c r="LHI31" s="567"/>
      <c r="LHJ31" s="567"/>
      <c r="LHK31" s="567"/>
      <c r="LHL31" s="567"/>
      <c r="LHM31" s="567"/>
      <c r="LHN31" s="567"/>
      <c r="LHO31" s="567"/>
      <c r="LHP31" s="567"/>
      <c r="LHQ31" s="567"/>
      <c r="LHR31" s="567"/>
      <c r="LHS31" s="567"/>
      <c r="LHT31" s="567"/>
      <c r="LHU31" s="567"/>
      <c r="LHV31" s="567"/>
      <c r="LHW31" s="567"/>
      <c r="LHX31" s="567"/>
      <c r="LHY31" s="567"/>
      <c r="LHZ31" s="567"/>
      <c r="LIA31" s="567"/>
      <c r="LIB31" s="567"/>
      <c r="LIC31" s="567"/>
      <c r="LID31" s="567"/>
      <c r="LIE31" s="567"/>
      <c r="LIF31" s="567"/>
      <c r="LIG31" s="567"/>
      <c r="LIH31" s="567"/>
      <c r="LII31" s="567"/>
      <c r="LIJ31" s="567"/>
      <c r="LIK31" s="567"/>
      <c r="LIL31" s="567"/>
      <c r="LIM31" s="567"/>
      <c r="LIN31" s="567"/>
      <c r="LIO31" s="567"/>
      <c r="LIP31" s="567"/>
      <c r="LIQ31" s="567"/>
      <c r="LIR31" s="567"/>
      <c r="LIS31" s="567"/>
      <c r="LIT31" s="567"/>
      <c r="LIU31" s="567"/>
      <c r="LIV31" s="567"/>
      <c r="LIW31" s="567"/>
      <c r="LIX31" s="567"/>
      <c r="LIY31" s="567"/>
      <c r="LIZ31" s="567"/>
      <c r="LJA31" s="567"/>
      <c r="LJB31" s="567"/>
      <c r="LJC31" s="567"/>
      <c r="LJD31" s="567"/>
      <c r="LJE31" s="567"/>
      <c r="LJF31" s="567"/>
      <c r="LJG31" s="567"/>
      <c r="LJH31" s="567"/>
      <c r="LJI31" s="567"/>
      <c r="LJJ31" s="567"/>
      <c r="LJK31" s="567"/>
      <c r="LJL31" s="567"/>
      <c r="LJM31" s="567"/>
      <c r="LJN31" s="567"/>
      <c r="LJO31" s="567"/>
      <c r="LJP31" s="567"/>
      <c r="LJQ31" s="567"/>
      <c r="LJR31" s="567"/>
      <c r="LJS31" s="567"/>
      <c r="LJT31" s="567"/>
      <c r="LJU31" s="567"/>
      <c r="LJV31" s="567"/>
      <c r="LJW31" s="567"/>
      <c r="LJX31" s="567"/>
      <c r="LJY31" s="567"/>
      <c r="LJZ31" s="567"/>
      <c r="LKA31" s="567"/>
      <c r="LKB31" s="567"/>
      <c r="LKC31" s="567"/>
      <c r="LKD31" s="567"/>
      <c r="LKE31" s="567"/>
      <c r="LKF31" s="567"/>
      <c r="LKG31" s="567"/>
      <c r="LKH31" s="567"/>
      <c r="LKI31" s="567"/>
      <c r="LKJ31" s="567"/>
      <c r="LKK31" s="567"/>
      <c r="LKL31" s="567"/>
      <c r="LKM31" s="567"/>
      <c r="LKN31" s="567"/>
      <c r="LKO31" s="567"/>
      <c r="LKP31" s="567"/>
      <c r="LKQ31" s="567"/>
      <c r="LKR31" s="567"/>
      <c r="LKS31" s="567"/>
      <c r="LKT31" s="567"/>
      <c r="LKU31" s="567"/>
      <c r="LKV31" s="567"/>
      <c r="LKW31" s="567"/>
      <c r="LKX31" s="567"/>
      <c r="LKY31" s="567"/>
      <c r="LKZ31" s="567"/>
      <c r="LLA31" s="567"/>
      <c r="LLB31" s="567"/>
      <c r="LLC31" s="567"/>
      <c r="LLD31" s="567"/>
      <c r="LLE31" s="567"/>
      <c r="LLF31" s="567"/>
      <c r="LLG31" s="567"/>
      <c r="LLH31" s="567"/>
      <c r="LLI31" s="567"/>
      <c r="LLJ31" s="567"/>
      <c r="LLK31" s="567"/>
      <c r="LLL31" s="567"/>
      <c r="LLM31" s="567"/>
      <c r="LLN31" s="567"/>
      <c r="LLO31" s="567"/>
      <c r="LLP31" s="567"/>
      <c r="LLQ31" s="567"/>
      <c r="LLR31" s="567"/>
      <c r="LLS31" s="567"/>
      <c r="LLT31" s="567"/>
      <c r="LLU31" s="567"/>
      <c r="LLV31" s="567"/>
      <c r="LLW31" s="567"/>
      <c r="LLX31" s="567"/>
      <c r="LLY31" s="567"/>
      <c r="LLZ31" s="567"/>
      <c r="LMA31" s="567"/>
      <c r="LMB31" s="567"/>
      <c r="LMC31" s="567"/>
      <c r="LMD31" s="567"/>
      <c r="LME31" s="567"/>
      <c r="LMF31" s="567"/>
      <c r="LMG31" s="567"/>
      <c r="LMH31" s="567"/>
      <c r="LMI31" s="567"/>
      <c r="LMJ31" s="567"/>
      <c r="LMK31" s="567"/>
      <c r="LML31" s="567"/>
      <c r="LMM31" s="567"/>
      <c r="LMN31" s="567"/>
      <c r="LMO31" s="567"/>
      <c r="LMP31" s="567"/>
      <c r="LMQ31" s="567"/>
      <c r="LMR31" s="567"/>
      <c r="LMS31" s="567"/>
      <c r="LMT31" s="567"/>
      <c r="LMU31" s="567"/>
      <c r="LMV31" s="567"/>
      <c r="LMW31" s="567"/>
      <c r="LMX31" s="567"/>
      <c r="LMY31" s="567"/>
      <c r="LMZ31" s="567"/>
      <c r="LNA31" s="567"/>
      <c r="LNB31" s="567"/>
      <c r="LNC31" s="567"/>
      <c r="LND31" s="567"/>
      <c r="LNE31" s="567"/>
      <c r="LNF31" s="567"/>
      <c r="LNG31" s="567"/>
      <c r="LNH31" s="567"/>
      <c r="LNI31" s="567"/>
      <c r="LNJ31" s="567"/>
      <c r="LNK31" s="567"/>
      <c r="LNL31" s="567"/>
      <c r="LNM31" s="567"/>
      <c r="LNN31" s="567"/>
      <c r="LNO31" s="567"/>
      <c r="LNP31" s="567"/>
      <c r="LNQ31" s="567"/>
      <c r="LNR31" s="567"/>
      <c r="LNS31" s="567"/>
      <c r="LNT31" s="567"/>
      <c r="LNU31" s="567"/>
      <c r="LNV31" s="567"/>
      <c r="LNW31" s="567"/>
      <c r="LNX31" s="567"/>
      <c r="LNY31" s="567"/>
      <c r="LNZ31" s="567"/>
      <c r="LOA31" s="567"/>
      <c r="LOB31" s="567"/>
      <c r="LOC31" s="567"/>
      <c r="LOD31" s="567"/>
      <c r="LOE31" s="567"/>
      <c r="LOF31" s="567"/>
      <c r="LOG31" s="567"/>
      <c r="LOH31" s="567"/>
      <c r="LOI31" s="567"/>
      <c r="LOJ31" s="567"/>
      <c r="LOK31" s="567"/>
      <c r="LOL31" s="567"/>
      <c r="LOM31" s="567"/>
      <c r="LON31" s="567"/>
      <c r="LOO31" s="567"/>
      <c r="LOP31" s="567"/>
      <c r="LOQ31" s="567"/>
      <c r="LOR31" s="567"/>
      <c r="LOS31" s="567"/>
      <c r="LOT31" s="567"/>
      <c r="LOU31" s="567"/>
      <c r="LOV31" s="567"/>
      <c r="LOW31" s="567"/>
      <c r="LOX31" s="567"/>
      <c r="LOY31" s="567"/>
      <c r="LOZ31" s="567"/>
      <c r="LPA31" s="567"/>
      <c r="LPB31" s="567"/>
      <c r="LPC31" s="567"/>
      <c r="LPD31" s="567"/>
      <c r="LPE31" s="567"/>
      <c r="LPF31" s="567"/>
      <c r="LPG31" s="567"/>
      <c r="LPH31" s="567"/>
      <c r="LPI31" s="567"/>
      <c r="LPJ31" s="567"/>
      <c r="LPK31" s="567"/>
      <c r="LPL31" s="567"/>
      <c r="LPM31" s="567"/>
      <c r="LPN31" s="567"/>
      <c r="LPO31" s="567"/>
      <c r="LPP31" s="567"/>
      <c r="LPQ31" s="567"/>
      <c r="LPR31" s="567"/>
      <c r="LPS31" s="567"/>
      <c r="LPT31" s="567"/>
      <c r="LPU31" s="567"/>
      <c r="LPV31" s="567"/>
      <c r="LPW31" s="567"/>
      <c r="LPX31" s="567"/>
      <c r="LPY31" s="567"/>
      <c r="LPZ31" s="567"/>
      <c r="LQA31" s="567"/>
      <c r="LQB31" s="567"/>
      <c r="LQC31" s="567"/>
      <c r="LQD31" s="567"/>
      <c r="LQE31" s="567"/>
      <c r="LQF31" s="567"/>
      <c r="LQG31" s="567"/>
      <c r="LQH31" s="567"/>
      <c r="LQI31" s="567"/>
      <c r="LQJ31" s="567"/>
      <c r="LQK31" s="567"/>
      <c r="LQL31" s="567"/>
      <c r="LQM31" s="567"/>
      <c r="LQN31" s="567"/>
      <c r="LQO31" s="567"/>
      <c r="LQP31" s="567"/>
      <c r="LQQ31" s="567"/>
      <c r="LQR31" s="567"/>
      <c r="LQS31" s="567"/>
      <c r="LQT31" s="567"/>
      <c r="LQU31" s="567"/>
      <c r="LQV31" s="567"/>
      <c r="LQW31" s="567"/>
      <c r="LQX31" s="567"/>
      <c r="LQY31" s="567"/>
      <c r="LQZ31" s="567"/>
      <c r="LRA31" s="567"/>
      <c r="LRB31" s="567"/>
      <c r="LRC31" s="567"/>
      <c r="LRD31" s="567"/>
      <c r="LRE31" s="567"/>
      <c r="LRF31" s="567"/>
      <c r="LRG31" s="567"/>
      <c r="LRH31" s="567"/>
      <c r="LRI31" s="567"/>
      <c r="LRJ31" s="567"/>
      <c r="LRK31" s="567"/>
      <c r="LRL31" s="567"/>
      <c r="LRM31" s="567"/>
      <c r="LRN31" s="567"/>
      <c r="LRO31" s="567"/>
      <c r="LRP31" s="567"/>
      <c r="LRQ31" s="567"/>
      <c r="LRR31" s="567"/>
      <c r="LRS31" s="567"/>
      <c r="LRT31" s="567"/>
      <c r="LRU31" s="567"/>
      <c r="LRV31" s="567"/>
      <c r="LRW31" s="567"/>
      <c r="LRX31" s="567"/>
      <c r="LRY31" s="567"/>
      <c r="LRZ31" s="567"/>
      <c r="LSA31" s="567"/>
      <c r="LSB31" s="567"/>
      <c r="LSC31" s="567"/>
      <c r="LSD31" s="567"/>
      <c r="LSE31" s="567"/>
      <c r="LSF31" s="567"/>
      <c r="LSG31" s="567"/>
      <c r="LSH31" s="567"/>
      <c r="LSI31" s="567"/>
      <c r="LSJ31" s="567"/>
      <c r="LSK31" s="567"/>
      <c r="LSL31" s="567"/>
      <c r="LSM31" s="567"/>
      <c r="LSN31" s="567"/>
      <c r="LSO31" s="567"/>
      <c r="LSP31" s="567"/>
      <c r="LSQ31" s="567"/>
      <c r="LSR31" s="567"/>
      <c r="LSS31" s="567"/>
      <c r="LST31" s="567"/>
      <c r="LSU31" s="567"/>
      <c r="LSV31" s="567"/>
      <c r="LSW31" s="567"/>
      <c r="LSX31" s="567"/>
      <c r="LSY31" s="567"/>
      <c r="LSZ31" s="567"/>
      <c r="LTA31" s="567"/>
      <c r="LTB31" s="567"/>
      <c r="LTC31" s="567"/>
      <c r="LTD31" s="567"/>
      <c r="LTE31" s="567"/>
      <c r="LTF31" s="567"/>
      <c r="LTG31" s="567"/>
      <c r="LTH31" s="567"/>
      <c r="LTI31" s="567"/>
      <c r="LTJ31" s="567"/>
      <c r="LTK31" s="567"/>
      <c r="LTL31" s="567"/>
      <c r="LTM31" s="567"/>
      <c r="LTN31" s="567"/>
      <c r="LTO31" s="567"/>
      <c r="LTP31" s="567"/>
      <c r="LTQ31" s="567"/>
      <c r="LTR31" s="567"/>
      <c r="LTS31" s="567"/>
      <c r="LTT31" s="567"/>
      <c r="LTU31" s="567"/>
      <c r="LTV31" s="567"/>
      <c r="LTW31" s="567"/>
      <c r="LTX31" s="567"/>
      <c r="LTY31" s="567"/>
      <c r="LTZ31" s="567"/>
      <c r="LUA31" s="567"/>
      <c r="LUB31" s="567"/>
      <c r="LUC31" s="567"/>
      <c r="LUD31" s="567"/>
      <c r="LUE31" s="567"/>
      <c r="LUF31" s="567"/>
      <c r="LUG31" s="567"/>
      <c r="LUH31" s="567"/>
      <c r="LUI31" s="567"/>
      <c r="LUJ31" s="567"/>
      <c r="LUK31" s="567"/>
      <c r="LUL31" s="567"/>
      <c r="LUM31" s="567"/>
      <c r="LUN31" s="567"/>
      <c r="LUO31" s="567"/>
      <c r="LUP31" s="567"/>
      <c r="LUQ31" s="567"/>
      <c r="LUR31" s="567"/>
      <c r="LUS31" s="567"/>
      <c r="LUT31" s="567"/>
      <c r="LUU31" s="567"/>
      <c r="LUV31" s="567"/>
      <c r="LUW31" s="567"/>
      <c r="LUX31" s="567"/>
      <c r="LUY31" s="567"/>
      <c r="LUZ31" s="567"/>
      <c r="LVA31" s="567"/>
      <c r="LVB31" s="567"/>
      <c r="LVC31" s="567"/>
      <c r="LVD31" s="567"/>
      <c r="LVE31" s="567"/>
      <c r="LVF31" s="567"/>
      <c r="LVG31" s="567"/>
      <c r="LVH31" s="567"/>
      <c r="LVI31" s="567"/>
      <c r="LVJ31" s="567"/>
      <c r="LVK31" s="567"/>
      <c r="LVL31" s="567"/>
      <c r="LVM31" s="567"/>
      <c r="LVN31" s="567"/>
      <c r="LVO31" s="567"/>
      <c r="LVP31" s="567"/>
      <c r="LVQ31" s="567"/>
      <c r="LVR31" s="567"/>
      <c r="LVS31" s="567"/>
      <c r="LVT31" s="567"/>
      <c r="LVU31" s="567"/>
      <c r="LVV31" s="567"/>
      <c r="LVW31" s="567"/>
      <c r="LVX31" s="567"/>
      <c r="LVY31" s="567"/>
      <c r="LVZ31" s="567"/>
      <c r="LWA31" s="567"/>
      <c r="LWB31" s="567"/>
      <c r="LWC31" s="567"/>
      <c r="LWD31" s="567"/>
      <c r="LWE31" s="567"/>
      <c r="LWF31" s="567"/>
      <c r="LWG31" s="567"/>
      <c r="LWH31" s="567"/>
      <c r="LWI31" s="567"/>
      <c r="LWJ31" s="567"/>
      <c r="LWK31" s="567"/>
      <c r="LWL31" s="567"/>
      <c r="LWM31" s="567"/>
      <c r="LWN31" s="567"/>
      <c r="LWO31" s="567"/>
      <c r="LWP31" s="567"/>
      <c r="LWQ31" s="567"/>
      <c r="LWR31" s="567"/>
      <c r="LWS31" s="567"/>
      <c r="LWT31" s="567"/>
      <c r="LWU31" s="567"/>
      <c r="LWV31" s="567"/>
      <c r="LWW31" s="567"/>
      <c r="LWX31" s="567"/>
      <c r="LWY31" s="567"/>
      <c r="LWZ31" s="567"/>
      <c r="LXA31" s="567"/>
      <c r="LXB31" s="567"/>
      <c r="LXC31" s="567"/>
      <c r="LXD31" s="567"/>
      <c r="LXE31" s="567"/>
      <c r="LXF31" s="567"/>
      <c r="LXG31" s="567"/>
      <c r="LXH31" s="567"/>
      <c r="LXI31" s="567"/>
      <c r="LXJ31" s="567"/>
      <c r="LXK31" s="567"/>
      <c r="LXL31" s="567"/>
      <c r="LXM31" s="567"/>
      <c r="LXN31" s="567"/>
      <c r="LXO31" s="567"/>
      <c r="LXP31" s="567"/>
      <c r="LXQ31" s="567"/>
      <c r="LXR31" s="567"/>
      <c r="LXS31" s="567"/>
      <c r="LXT31" s="567"/>
      <c r="LXU31" s="567"/>
      <c r="LXV31" s="567"/>
      <c r="LXW31" s="567"/>
      <c r="LXX31" s="567"/>
      <c r="LXY31" s="567"/>
      <c r="LXZ31" s="567"/>
      <c r="LYA31" s="567"/>
      <c r="LYB31" s="567"/>
      <c r="LYC31" s="567"/>
      <c r="LYD31" s="567"/>
      <c r="LYE31" s="567"/>
      <c r="LYF31" s="567"/>
      <c r="LYG31" s="567"/>
      <c r="LYH31" s="567"/>
      <c r="LYI31" s="567"/>
      <c r="LYJ31" s="567"/>
      <c r="LYK31" s="567"/>
      <c r="LYL31" s="567"/>
      <c r="LYM31" s="567"/>
      <c r="LYN31" s="567"/>
      <c r="LYO31" s="567"/>
      <c r="LYP31" s="567"/>
      <c r="LYQ31" s="567"/>
      <c r="LYR31" s="567"/>
      <c r="LYS31" s="567"/>
      <c r="LYT31" s="567"/>
      <c r="LYU31" s="567"/>
      <c r="LYV31" s="567"/>
      <c r="LYW31" s="567"/>
      <c r="LYX31" s="567"/>
      <c r="LYY31" s="567"/>
      <c r="LYZ31" s="567"/>
      <c r="LZA31" s="567"/>
      <c r="LZB31" s="567"/>
      <c r="LZC31" s="567"/>
      <c r="LZD31" s="567"/>
      <c r="LZE31" s="567"/>
      <c r="LZF31" s="567"/>
      <c r="LZG31" s="567"/>
      <c r="LZH31" s="567"/>
      <c r="LZI31" s="567"/>
      <c r="LZJ31" s="567"/>
      <c r="LZK31" s="567"/>
      <c r="LZL31" s="567"/>
      <c r="LZM31" s="567"/>
      <c r="LZN31" s="567"/>
      <c r="LZO31" s="567"/>
      <c r="LZP31" s="567"/>
      <c r="LZQ31" s="567"/>
      <c r="LZR31" s="567"/>
      <c r="LZS31" s="567"/>
      <c r="LZT31" s="567"/>
      <c r="LZU31" s="567"/>
      <c r="LZV31" s="567"/>
      <c r="LZW31" s="567"/>
      <c r="LZX31" s="567"/>
      <c r="LZY31" s="567"/>
      <c r="LZZ31" s="567"/>
      <c r="MAA31" s="567"/>
      <c r="MAB31" s="567"/>
      <c r="MAC31" s="567"/>
      <c r="MAD31" s="567"/>
      <c r="MAE31" s="567"/>
      <c r="MAF31" s="567"/>
      <c r="MAG31" s="567"/>
      <c r="MAH31" s="567"/>
      <c r="MAI31" s="567"/>
      <c r="MAJ31" s="567"/>
      <c r="MAK31" s="567"/>
      <c r="MAL31" s="567"/>
      <c r="MAM31" s="567"/>
      <c r="MAN31" s="567"/>
      <c r="MAO31" s="567"/>
      <c r="MAP31" s="567"/>
      <c r="MAQ31" s="567"/>
      <c r="MAR31" s="567"/>
      <c r="MAS31" s="567"/>
      <c r="MAT31" s="567"/>
      <c r="MAU31" s="567"/>
      <c r="MAV31" s="567"/>
      <c r="MAW31" s="567"/>
      <c r="MAX31" s="567"/>
      <c r="MAY31" s="567"/>
      <c r="MAZ31" s="567"/>
      <c r="MBA31" s="567"/>
      <c r="MBB31" s="567"/>
      <c r="MBC31" s="567"/>
      <c r="MBD31" s="567"/>
      <c r="MBE31" s="567"/>
      <c r="MBF31" s="567"/>
      <c r="MBG31" s="567"/>
      <c r="MBH31" s="567"/>
      <c r="MBI31" s="567"/>
      <c r="MBJ31" s="567"/>
      <c r="MBK31" s="567"/>
      <c r="MBL31" s="567"/>
      <c r="MBM31" s="567"/>
      <c r="MBN31" s="567"/>
      <c r="MBO31" s="567"/>
      <c r="MBP31" s="567"/>
      <c r="MBQ31" s="567"/>
      <c r="MBR31" s="567"/>
      <c r="MBS31" s="567"/>
      <c r="MBT31" s="567"/>
      <c r="MBU31" s="567"/>
      <c r="MBV31" s="567"/>
      <c r="MBW31" s="567"/>
      <c r="MBX31" s="567"/>
      <c r="MBY31" s="567"/>
      <c r="MBZ31" s="567"/>
      <c r="MCA31" s="567"/>
      <c r="MCB31" s="567"/>
      <c r="MCC31" s="567"/>
      <c r="MCD31" s="567"/>
      <c r="MCE31" s="567"/>
      <c r="MCF31" s="567"/>
      <c r="MCG31" s="567"/>
      <c r="MCH31" s="567"/>
      <c r="MCI31" s="567"/>
      <c r="MCJ31" s="567"/>
      <c r="MCK31" s="567"/>
      <c r="MCL31" s="567"/>
      <c r="MCM31" s="567"/>
      <c r="MCN31" s="567"/>
      <c r="MCO31" s="567"/>
      <c r="MCP31" s="567"/>
      <c r="MCQ31" s="567"/>
      <c r="MCR31" s="567"/>
      <c r="MCS31" s="567"/>
      <c r="MCT31" s="567"/>
      <c r="MCU31" s="567"/>
      <c r="MCV31" s="567"/>
      <c r="MCW31" s="567"/>
      <c r="MCX31" s="567"/>
      <c r="MCY31" s="567"/>
      <c r="MCZ31" s="567"/>
      <c r="MDA31" s="567"/>
      <c r="MDB31" s="567"/>
      <c r="MDC31" s="567"/>
      <c r="MDD31" s="567"/>
      <c r="MDE31" s="567"/>
      <c r="MDF31" s="567"/>
      <c r="MDG31" s="567"/>
      <c r="MDH31" s="567"/>
      <c r="MDI31" s="567"/>
      <c r="MDJ31" s="567"/>
      <c r="MDK31" s="567"/>
      <c r="MDL31" s="567"/>
      <c r="MDM31" s="567"/>
      <c r="MDN31" s="567"/>
      <c r="MDO31" s="567"/>
      <c r="MDP31" s="567"/>
      <c r="MDQ31" s="567"/>
      <c r="MDR31" s="567"/>
      <c r="MDS31" s="567"/>
      <c r="MDT31" s="567"/>
      <c r="MDU31" s="567"/>
      <c r="MDV31" s="567"/>
      <c r="MDW31" s="567"/>
      <c r="MDX31" s="567"/>
      <c r="MDY31" s="567"/>
      <c r="MDZ31" s="567"/>
      <c r="MEA31" s="567"/>
      <c r="MEB31" s="567"/>
      <c r="MEC31" s="567"/>
      <c r="MED31" s="567"/>
      <c r="MEE31" s="567"/>
      <c r="MEF31" s="567"/>
      <c r="MEG31" s="567"/>
      <c r="MEH31" s="567"/>
      <c r="MEI31" s="567"/>
      <c r="MEJ31" s="567"/>
      <c r="MEK31" s="567"/>
      <c r="MEL31" s="567"/>
      <c r="MEM31" s="567"/>
      <c r="MEN31" s="567"/>
      <c r="MEO31" s="567"/>
      <c r="MEP31" s="567"/>
      <c r="MEQ31" s="567"/>
      <c r="MER31" s="567"/>
      <c r="MES31" s="567"/>
      <c r="MET31" s="567"/>
      <c r="MEU31" s="567"/>
      <c r="MEV31" s="567"/>
      <c r="MEW31" s="567"/>
      <c r="MEX31" s="567"/>
      <c r="MEY31" s="567"/>
      <c r="MEZ31" s="567"/>
      <c r="MFA31" s="567"/>
      <c r="MFB31" s="567"/>
      <c r="MFC31" s="567"/>
      <c r="MFD31" s="567"/>
      <c r="MFE31" s="567"/>
      <c r="MFF31" s="567"/>
      <c r="MFG31" s="567"/>
      <c r="MFH31" s="567"/>
      <c r="MFI31" s="567"/>
      <c r="MFJ31" s="567"/>
      <c r="MFK31" s="567"/>
      <c r="MFL31" s="567"/>
      <c r="MFM31" s="567"/>
      <c r="MFN31" s="567"/>
      <c r="MFO31" s="567"/>
      <c r="MFP31" s="567"/>
      <c r="MFQ31" s="567"/>
      <c r="MFR31" s="567"/>
      <c r="MFS31" s="567"/>
      <c r="MFT31" s="567"/>
      <c r="MFU31" s="567"/>
      <c r="MFV31" s="567"/>
      <c r="MFW31" s="567"/>
      <c r="MFX31" s="567"/>
      <c r="MFY31" s="567"/>
      <c r="MFZ31" s="567"/>
      <c r="MGA31" s="567"/>
      <c r="MGB31" s="567"/>
      <c r="MGC31" s="567"/>
      <c r="MGD31" s="567"/>
      <c r="MGE31" s="567"/>
      <c r="MGF31" s="567"/>
      <c r="MGG31" s="567"/>
      <c r="MGH31" s="567"/>
      <c r="MGI31" s="567"/>
      <c r="MGJ31" s="567"/>
      <c r="MGK31" s="567"/>
      <c r="MGL31" s="567"/>
      <c r="MGM31" s="567"/>
      <c r="MGN31" s="567"/>
      <c r="MGO31" s="567"/>
      <c r="MGP31" s="567"/>
      <c r="MGQ31" s="567"/>
      <c r="MGR31" s="567"/>
      <c r="MGS31" s="567"/>
      <c r="MGT31" s="567"/>
      <c r="MGU31" s="567"/>
      <c r="MGV31" s="567"/>
      <c r="MGW31" s="567"/>
      <c r="MGX31" s="567"/>
      <c r="MGY31" s="567"/>
      <c r="MGZ31" s="567"/>
      <c r="MHA31" s="567"/>
      <c r="MHB31" s="567"/>
      <c r="MHC31" s="567"/>
      <c r="MHD31" s="567"/>
      <c r="MHE31" s="567"/>
      <c r="MHF31" s="567"/>
      <c r="MHG31" s="567"/>
      <c r="MHH31" s="567"/>
      <c r="MHI31" s="567"/>
      <c r="MHJ31" s="567"/>
      <c r="MHK31" s="567"/>
      <c r="MHL31" s="567"/>
      <c r="MHM31" s="567"/>
      <c r="MHN31" s="567"/>
      <c r="MHO31" s="567"/>
      <c r="MHP31" s="567"/>
      <c r="MHQ31" s="567"/>
      <c r="MHR31" s="567"/>
      <c r="MHS31" s="567"/>
      <c r="MHT31" s="567"/>
      <c r="MHU31" s="567"/>
      <c r="MHV31" s="567"/>
      <c r="MHW31" s="567"/>
      <c r="MHX31" s="567"/>
      <c r="MHY31" s="567"/>
      <c r="MHZ31" s="567"/>
      <c r="MIA31" s="567"/>
      <c r="MIB31" s="567"/>
      <c r="MIC31" s="567"/>
      <c r="MID31" s="567"/>
      <c r="MIE31" s="567"/>
      <c r="MIF31" s="567"/>
      <c r="MIG31" s="567"/>
      <c r="MIH31" s="567"/>
      <c r="MII31" s="567"/>
      <c r="MIJ31" s="567"/>
      <c r="MIK31" s="567"/>
      <c r="MIL31" s="567"/>
      <c r="MIM31" s="567"/>
      <c r="MIN31" s="567"/>
      <c r="MIO31" s="567"/>
      <c r="MIP31" s="567"/>
      <c r="MIQ31" s="567"/>
      <c r="MIR31" s="567"/>
      <c r="MIS31" s="567"/>
      <c r="MIT31" s="567"/>
      <c r="MIU31" s="567"/>
      <c r="MIV31" s="567"/>
      <c r="MIW31" s="567"/>
      <c r="MIX31" s="567"/>
      <c r="MIY31" s="567"/>
      <c r="MIZ31" s="567"/>
      <c r="MJA31" s="567"/>
      <c r="MJB31" s="567"/>
      <c r="MJC31" s="567"/>
      <c r="MJD31" s="567"/>
      <c r="MJE31" s="567"/>
      <c r="MJF31" s="567"/>
      <c r="MJG31" s="567"/>
      <c r="MJH31" s="567"/>
      <c r="MJI31" s="567"/>
      <c r="MJJ31" s="567"/>
      <c r="MJK31" s="567"/>
      <c r="MJL31" s="567"/>
      <c r="MJM31" s="567"/>
      <c r="MJN31" s="567"/>
      <c r="MJO31" s="567"/>
      <c r="MJP31" s="567"/>
      <c r="MJQ31" s="567"/>
      <c r="MJR31" s="567"/>
      <c r="MJS31" s="567"/>
      <c r="MJT31" s="567"/>
      <c r="MJU31" s="567"/>
      <c r="MJV31" s="567"/>
      <c r="MJW31" s="567"/>
      <c r="MJX31" s="567"/>
      <c r="MJY31" s="567"/>
      <c r="MJZ31" s="567"/>
      <c r="MKA31" s="567"/>
      <c r="MKB31" s="567"/>
      <c r="MKC31" s="567"/>
      <c r="MKD31" s="567"/>
      <c r="MKE31" s="567"/>
      <c r="MKF31" s="567"/>
      <c r="MKG31" s="567"/>
      <c r="MKH31" s="567"/>
      <c r="MKI31" s="567"/>
      <c r="MKJ31" s="567"/>
      <c r="MKK31" s="567"/>
      <c r="MKL31" s="567"/>
      <c r="MKM31" s="567"/>
      <c r="MKN31" s="567"/>
      <c r="MKO31" s="567"/>
      <c r="MKP31" s="567"/>
      <c r="MKQ31" s="567"/>
      <c r="MKR31" s="567"/>
      <c r="MKS31" s="567"/>
      <c r="MKT31" s="567"/>
      <c r="MKU31" s="567"/>
      <c r="MKV31" s="567"/>
      <c r="MKW31" s="567"/>
      <c r="MKX31" s="567"/>
      <c r="MKY31" s="567"/>
      <c r="MKZ31" s="567"/>
      <c r="MLA31" s="567"/>
      <c r="MLB31" s="567"/>
      <c r="MLC31" s="567"/>
      <c r="MLD31" s="567"/>
      <c r="MLE31" s="567"/>
      <c r="MLF31" s="567"/>
      <c r="MLG31" s="567"/>
      <c r="MLH31" s="567"/>
      <c r="MLI31" s="567"/>
      <c r="MLJ31" s="567"/>
      <c r="MLK31" s="567"/>
      <c r="MLL31" s="567"/>
      <c r="MLM31" s="567"/>
      <c r="MLN31" s="567"/>
      <c r="MLO31" s="567"/>
      <c r="MLP31" s="567"/>
      <c r="MLQ31" s="567"/>
      <c r="MLR31" s="567"/>
      <c r="MLS31" s="567"/>
      <c r="MLT31" s="567"/>
      <c r="MLU31" s="567"/>
      <c r="MLV31" s="567"/>
      <c r="MLW31" s="567"/>
      <c r="MLX31" s="567"/>
      <c r="MLY31" s="567"/>
      <c r="MLZ31" s="567"/>
      <c r="MMA31" s="567"/>
      <c r="MMB31" s="567"/>
      <c r="MMC31" s="567"/>
      <c r="MMD31" s="567"/>
      <c r="MME31" s="567"/>
      <c r="MMF31" s="567"/>
      <c r="MMG31" s="567"/>
      <c r="MMH31" s="567"/>
      <c r="MMI31" s="567"/>
      <c r="MMJ31" s="567"/>
      <c r="MMK31" s="567"/>
      <c r="MML31" s="567"/>
      <c r="MMM31" s="567"/>
      <c r="MMN31" s="567"/>
      <c r="MMO31" s="567"/>
      <c r="MMP31" s="567"/>
      <c r="MMQ31" s="567"/>
      <c r="MMR31" s="567"/>
      <c r="MMS31" s="567"/>
      <c r="MMT31" s="567"/>
      <c r="MMU31" s="567"/>
      <c r="MMV31" s="567"/>
      <c r="MMW31" s="567"/>
      <c r="MMX31" s="567"/>
      <c r="MMY31" s="567"/>
      <c r="MMZ31" s="567"/>
      <c r="MNA31" s="567"/>
      <c r="MNB31" s="567"/>
      <c r="MNC31" s="567"/>
      <c r="MND31" s="567"/>
      <c r="MNE31" s="567"/>
      <c r="MNF31" s="567"/>
      <c r="MNG31" s="567"/>
      <c r="MNH31" s="567"/>
      <c r="MNI31" s="567"/>
      <c r="MNJ31" s="567"/>
      <c r="MNK31" s="567"/>
      <c r="MNL31" s="567"/>
      <c r="MNM31" s="567"/>
      <c r="MNN31" s="567"/>
      <c r="MNO31" s="567"/>
      <c r="MNP31" s="567"/>
      <c r="MNQ31" s="567"/>
      <c r="MNR31" s="567"/>
      <c r="MNS31" s="567"/>
      <c r="MNT31" s="567"/>
      <c r="MNU31" s="567"/>
      <c r="MNV31" s="567"/>
      <c r="MNW31" s="567"/>
      <c r="MNX31" s="567"/>
      <c r="MNY31" s="567"/>
      <c r="MNZ31" s="567"/>
      <c r="MOA31" s="567"/>
      <c r="MOB31" s="567"/>
      <c r="MOC31" s="567"/>
      <c r="MOD31" s="567"/>
      <c r="MOE31" s="567"/>
      <c r="MOF31" s="567"/>
      <c r="MOG31" s="567"/>
      <c r="MOH31" s="567"/>
      <c r="MOI31" s="567"/>
      <c r="MOJ31" s="567"/>
      <c r="MOK31" s="567"/>
      <c r="MOL31" s="567"/>
      <c r="MOM31" s="567"/>
      <c r="MON31" s="567"/>
      <c r="MOO31" s="567"/>
      <c r="MOP31" s="567"/>
      <c r="MOQ31" s="567"/>
      <c r="MOR31" s="567"/>
      <c r="MOS31" s="567"/>
      <c r="MOT31" s="567"/>
      <c r="MOU31" s="567"/>
      <c r="MOV31" s="567"/>
      <c r="MOW31" s="567"/>
      <c r="MOX31" s="567"/>
      <c r="MOY31" s="567"/>
      <c r="MOZ31" s="567"/>
      <c r="MPA31" s="567"/>
      <c r="MPB31" s="567"/>
      <c r="MPC31" s="567"/>
      <c r="MPD31" s="567"/>
      <c r="MPE31" s="567"/>
      <c r="MPF31" s="567"/>
      <c r="MPG31" s="567"/>
      <c r="MPH31" s="567"/>
      <c r="MPI31" s="567"/>
      <c r="MPJ31" s="567"/>
      <c r="MPK31" s="567"/>
      <c r="MPL31" s="567"/>
      <c r="MPM31" s="567"/>
      <c r="MPN31" s="567"/>
      <c r="MPO31" s="567"/>
      <c r="MPP31" s="567"/>
      <c r="MPQ31" s="567"/>
      <c r="MPR31" s="567"/>
      <c r="MPS31" s="567"/>
      <c r="MPT31" s="567"/>
      <c r="MPU31" s="567"/>
      <c r="MPV31" s="567"/>
      <c r="MPW31" s="567"/>
      <c r="MPX31" s="567"/>
      <c r="MPY31" s="567"/>
      <c r="MPZ31" s="567"/>
      <c r="MQA31" s="567"/>
      <c r="MQB31" s="567"/>
      <c r="MQC31" s="567"/>
      <c r="MQD31" s="567"/>
      <c r="MQE31" s="567"/>
      <c r="MQF31" s="567"/>
      <c r="MQG31" s="567"/>
      <c r="MQH31" s="567"/>
      <c r="MQI31" s="567"/>
      <c r="MQJ31" s="567"/>
      <c r="MQK31" s="567"/>
      <c r="MQL31" s="567"/>
      <c r="MQM31" s="567"/>
      <c r="MQN31" s="567"/>
      <c r="MQO31" s="567"/>
      <c r="MQP31" s="567"/>
      <c r="MQQ31" s="567"/>
      <c r="MQR31" s="567"/>
      <c r="MQS31" s="567"/>
      <c r="MQT31" s="567"/>
      <c r="MQU31" s="567"/>
      <c r="MQV31" s="567"/>
      <c r="MQW31" s="567"/>
      <c r="MQX31" s="567"/>
      <c r="MQY31" s="567"/>
      <c r="MQZ31" s="567"/>
      <c r="MRA31" s="567"/>
      <c r="MRB31" s="567"/>
      <c r="MRC31" s="567"/>
      <c r="MRD31" s="567"/>
      <c r="MRE31" s="567"/>
      <c r="MRF31" s="567"/>
      <c r="MRG31" s="567"/>
      <c r="MRH31" s="567"/>
      <c r="MRI31" s="567"/>
      <c r="MRJ31" s="567"/>
      <c r="MRK31" s="567"/>
      <c r="MRL31" s="567"/>
      <c r="MRM31" s="567"/>
      <c r="MRN31" s="567"/>
      <c r="MRO31" s="567"/>
      <c r="MRP31" s="567"/>
      <c r="MRQ31" s="567"/>
      <c r="MRR31" s="567"/>
      <c r="MRS31" s="567"/>
      <c r="MRT31" s="567"/>
      <c r="MRU31" s="567"/>
      <c r="MRV31" s="567"/>
      <c r="MRW31" s="567"/>
      <c r="MRX31" s="567"/>
      <c r="MRY31" s="567"/>
      <c r="MRZ31" s="567"/>
      <c r="MSA31" s="567"/>
      <c r="MSB31" s="567"/>
      <c r="MSC31" s="567"/>
      <c r="MSD31" s="567"/>
      <c r="MSE31" s="567"/>
      <c r="MSF31" s="567"/>
      <c r="MSG31" s="567"/>
      <c r="MSH31" s="567"/>
      <c r="MSI31" s="567"/>
      <c r="MSJ31" s="567"/>
      <c r="MSK31" s="567"/>
      <c r="MSL31" s="567"/>
      <c r="MSM31" s="567"/>
      <c r="MSN31" s="567"/>
      <c r="MSO31" s="567"/>
      <c r="MSP31" s="567"/>
      <c r="MSQ31" s="567"/>
      <c r="MSR31" s="567"/>
      <c r="MSS31" s="567"/>
      <c r="MST31" s="567"/>
      <c r="MSU31" s="567"/>
      <c r="MSV31" s="567"/>
      <c r="MSW31" s="567"/>
      <c r="MSX31" s="567"/>
      <c r="MSY31" s="567"/>
      <c r="MSZ31" s="567"/>
      <c r="MTA31" s="567"/>
      <c r="MTB31" s="567"/>
      <c r="MTC31" s="567"/>
      <c r="MTD31" s="567"/>
      <c r="MTE31" s="567"/>
      <c r="MTF31" s="567"/>
      <c r="MTG31" s="567"/>
      <c r="MTH31" s="567"/>
      <c r="MTI31" s="567"/>
      <c r="MTJ31" s="567"/>
      <c r="MTK31" s="567"/>
      <c r="MTL31" s="567"/>
      <c r="MTM31" s="567"/>
      <c r="MTN31" s="567"/>
      <c r="MTO31" s="567"/>
      <c r="MTP31" s="567"/>
      <c r="MTQ31" s="567"/>
      <c r="MTR31" s="567"/>
      <c r="MTS31" s="567"/>
      <c r="MTT31" s="567"/>
      <c r="MTU31" s="567"/>
      <c r="MTV31" s="567"/>
      <c r="MTW31" s="567"/>
      <c r="MTX31" s="567"/>
      <c r="MTY31" s="567"/>
      <c r="MTZ31" s="567"/>
      <c r="MUA31" s="567"/>
      <c r="MUB31" s="567"/>
      <c r="MUC31" s="567"/>
      <c r="MUD31" s="567"/>
      <c r="MUE31" s="567"/>
      <c r="MUF31" s="567"/>
      <c r="MUG31" s="567"/>
      <c r="MUH31" s="567"/>
      <c r="MUI31" s="567"/>
      <c r="MUJ31" s="567"/>
      <c r="MUK31" s="567"/>
      <c r="MUL31" s="567"/>
      <c r="MUM31" s="567"/>
      <c r="MUN31" s="567"/>
      <c r="MUO31" s="567"/>
      <c r="MUP31" s="567"/>
      <c r="MUQ31" s="567"/>
      <c r="MUR31" s="567"/>
      <c r="MUS31" s="567"/>
      <c r="MUT31" s="567"/>
      <c r="MUU31" s="567"/>
      <c r="MUV31" s="567"/>
      <c r="MUW31" s="567"/>
      <c r="MUX31" s="567"/>
      <c r="MUY31" s="567"/>
      <c r="MUZ31" s="567"/>
      <c r="MVA31" s="567"/>
      <c r="MVB31" s="567"/>
      <c r="MVC31" s="567"/>
      <c r="MVD31" s="567"/>
      <c r="MVE31" s="567"/>
      <c r="MVF31" s="567"/>
      <c r="MVG31" s="567"/>
      <c r="MVH31" s="567"/>
      <c r="MVI31" s="567"/>
      <c r="MVJ31" s="567"/>
      <c r="MVK31" s="567"/>
      <c r="MVL31" s="567"/>
      <c r="MVM31" s="567"/>
      <c r="MVN31" s="567"/>
      <c r="MVO31" s="567"/>
      <c r="MVP31" s="567"/>
      <c r="MVQ31" s="567"/>
      <c r="MVR31" s="567"/>
      <c r="MVS31" s="567"/>
      <c r="MVT31" s="567"/>
      <c r="MVU31" s="567"/>
      <c r="MVV31" s="567"/>
      <c r="MVW31" s="567"/>
      <c r="MVX31" s="567"/>
      <c r="MVY31" s="567"/>
      <c r="MVZ31" s="567"/>
      <c r="MWA31" s="567"/>
      <c r="MWB31" s="567"/>
      <c r="MWC31" s="567"/>
      <c r="MWD31" s="567"/>
      <c r="MWE31" s="567"/>
      <c r="MWF31" s="567"/>
      <c r="MWG31" s="567"/>
      <c r="MWH31" s="567"/>
      <c r="MWI31" s="567"/>
      <c r="MWJ31" s="567"/>
      <c r="MWK31" s="567"/>
      <c r="MWL31" s="567"/>
      <c r="MWM31" s="567"/>
      <c r="MWN31" s="567"/>
      <c r="MWO31" s="567"/>
      <c r="MWP31" s="567"/>
      <c r="MWQ31" s="567"/>
      <c r="MWR31" s="567"/>
      <c r="MWS31" s="567"/>
      <c r="MWT31" s="567"/>
      <c r="MWU31" s="567"/>
      <c r="MWV31" s="567"/>
      <c r="MWW31" s="567"/>
      <c r="MWX31" s="567"/>
      <c r="MWY31" s="567"/>
      <c r="MWZ31" s="567"/>
      <c r="MXA31" s="567"/>
      <c r="MXB31" s="567"/>
      <c r="MXC31" s="567"/>
      <c r="MXD31" s="567"/>
      <c r="MXE31" s="567"/>
      <c r="MXF31" s="567"/>
      <c r="MXG31" s="567"/>
      <c r="MXH31" s="567"/>
      <c r="MXI31" s="567"/>
      <c r="MXJ31" s="567"/>
      <c r="MXK31" s="567"/>
      <c r="MXL31" s="567"/>
      <c r="MXM31" s="567"/>
      <c r="MXN31" s="567"/>
      <c r="MXO31" s="567"/>
      <c r="MXP31" s="567"/>
      <c r="MXQ31" s="567"/>
      <c r="MXR31" s="567"/>
      <c r="MXS31" s="567"/>
      <c r="MXT31" s="567"/>
      <c r="MXU31" s="567"/>
      <c r="MXV31" s="567"/>
      <c r="MXW31" s="567"/>
      <c r="MXX31" s="567"/>
      <c r="MXY31" s="567"/>
      <c r="MXZ31" s="567"/>
      <c r="MYA31" s="567"/>
      <c r="MYB31" s="567"/>
      <c r="MYC31" s="567"/>
      <c r="MYD31" s="567"/>
      <c r="MYE31" s="567"/>
      <c r="MYF31" s="567"/>
      <c r="MYG31" s="567"/>
      <c r="MYH31" s="567"/>
      <c r="MYI31" s="567"/>
      <c r="MYJ31" s="567"/>
      <c r="MYK31" s="567"/>
      <c r="MYL31" s="567"/>
      <c r="MYM31" s="567"/>
      <c r="MYN31" s="567"/>
      <c r="MYO31" s="567"/>
      <c r="MYP31" s="567"/>
      <c r="MYQ31" s="567"/>
      <c r="MYR31" s="567"/>
      <c r="MYS31" s="567"/>
      <c r="MYT31" s="567"/>
      <c r="MYU31" s="567"/>
      <c r="MYV31" s="567"/>
      <c r="MYW31" s="567"/>
      <c r="MYX31" s="567"/>
      <c r="MYY31" s="567"/>
      <c r="MYZ31" s="567"/>
      <c r="MZA31" s="567"/>
      <c r="MZB31" s="567"/>
      <c r="MZC31" s="567"/>
      <c r="MZD31" s="567"/>
      <c r="MZE31" s="567"/>
      <c r="MZF31" s="567"/>
      <c r="MZG31" s="567"/>
      <c r="MZH31" s="567"/>
      <c r="MZI31" s="567"/>
      <c r="MZJ31" s="567"/>
      <c r="MZK31" s="567"/>
      <c r="MZL31" s="567"/>
      <c r="MZM31" s="567"/>
      <c r="MZN31" s="567"/>
      <c r="MZO31" s="567"/>
      <c r="MZP31" s="567"/>
      <c r="MZQ31" s="567"/>
      <c r="MZR31" s="567"/>
      <c r="MZS31" s="567"/>
      <c r="MZT31" s="567"/>
      <c r="MZU31" s="567"/>
      <c r="MZV31" s="567"/>
      <c r="MZW31" s="567"/>
      <c r="MZX31" s="567"/>
      <c r="MZY31" s="567"/>
      <c r="MZZ31" s="567"/>
      <c r="NAA31" s="567"/>
      <c r="NAB31" s="567"/>
      <c r="NAC31" s="567"/>
      <c r="NAD31" s="567"/>
      <c r="NAE31" s="567"/>
      <c r="NAF31" s="567"/>
      <c r="NAG31" s="567"/>
      <c r="NAH31" s="567"/>
      <c r="NAI31" s="567"/>
      <c r="NAJ31" s="567"/>
      <c r="NAK31" s="567"/>
      <c r="NAL31" s="567"/>
      <c r="NAM31" s="567"/>
      <c r="NAN31" s="567"/>
      <c r="NAO31" s="567"/>
      <c r="NAP31" s="567"/>
      <c r="NAQ31" s="567"/>
      <c r="NAR31" s="567"/>
      <c r="NAS31" s="567"/>
      <c r="NAT31" s="567"/>
      <c r="NAU31" s="567"/>
      <c r="NAV31" s="567"/>
      <c r="NAW31" s="567"/>
      <c r="NAX31" s="567"/>
      <c r="NAY31" s="567"/>
      <c r="NAZ31" s="567"/>
      <c r="NBA31" s="567"/>
      <c r="NBB31" s="567"/>
      <c r="NBC31" s="567"/>
      <c r="NBD31" s="567"/>
      <c r="NBE31" s="567"/>
      <c r="NBF31" s="567"/>
      <c r="NBG31" s="567"/>
      <c r="NBH31" s="567"/>
      <c r="NBI31" s="567"/>
      <c r="NBJ31" s="567"/>
      <c r="NBK31" s="567"/>
      <c r="NBL31" s="567"/>
      <c r="NBM31" s="567"/>
      <c r="NBN31" s="567"/>
      <c r="NBO31" s="567"/>
      <c r="NBP31" s="567"/>
      <c r="NBQ31" s="567"/>
      <c r="NBR31" s="567"/>
      <c r="NBS31" s="567"/>
      <c r="NBT31" s="567"/>
      <c r="NBU31" s="567"/>
      <c r="NBV31" s="567"/>
      <c r="NBW31" s="567"/>
      <c r="NBX31" s="567"/>
      <c r="NBY31" s="567"/>
      <c r="NBZ31" s="567"/>
      <c r="NCA31" s="567"/>
      <c r="NCB31" s="567"/>
      <c r="NCC31" s="567"/>
      <c r="NCD31" s="567"/>
      <c r="NCE31" s="567"/>
      <c r="NCF31" s="567"/>
      <c r="NCG31" s="567"/>
      <c r="NCH31" s="567"/>
      <c r="NCI31" s="567"/>
      <c r="NCJ31" s="567"/>
      <c r="NCK31" s="567"/>
      <c r="NCL31" s="567"/>
      <c r="NCM31" s="567"/>
      <c r="NCN31" s="567"/>
      <c r="NCO31" s="567"/>
      <c r="NCP31" s="567"/>
      <c r="NCQ31" s="567"/>
      <c r="NCR31" s="567"/>
      <c r="NCS31" s="567"/>
      <c r="NCT31" s="567"/>
      <c r="NCU31" s="567"/>
      <c r="NCV31" s="567"/>
      <c r="NCW31" s="567"/>
      <c r="NCX31" s="567"/>
      <c r="NCY31" s="567"/>
      <c r="NCZ31" s="567"/>
      <c r="NDA31" s="567"/>
      <c r="NDB31" s="567"/>
      <c r="NDC31" s="567"/>
      <c r="NDD31" s="567"/>
      <c r="NDE31" s="567"/>
      <c r="NDF31" s="567"/>
      <c r="NDG31" s="567"/>
      <c r="NDH31" s="567"/>
      <c r="NDI31" s="567"/>
      <c r="NDJ31" s="567"/>
      <c r="NDK31" s="567"/>
      <c r="NDL31" s="567"/>
      <c r="NDM31" s="567"/>
      <c r="NDN31" s="567"/>
      <c r="NDO31" s="567"/>
      <c r="NDP31" s="567"/>
      <c r="NDQ31" s="567"/>
      <c r="NDR31" s="567"/>
      <c r="NDS31" s="567"/>
      <c r="NDT31" s="567"/>
      <c r="NDU31" s="567"/>
      <c r="NDV31" s="567"/>
      <c r="NDW31" s="567"/>
      <c r="NDX31" s="567"/>
      <c r="NDY31" s="567"/>
      <c r="NDZ31" s="567"/>
      <c r="NEA31" s="567"/>
      <c r="NEB31" s="567"/>
      <c r="NEC31" s="567"/>
      <c r="NED31" s="567"/>
      <c r="NEE31" s="567"/>
      <c r="NEF31" s="567"/>
      <c r="NEG31" s="567"/>
      <c r="NEH31" s="567"/>
      <c r="NEI31" s="567"/>
      <c r="NEJ31" s="567"/>
      <c r="NEK31" s="567"/>
      <c r="NEL31" s="567"/>
      <c r="NEM31" s="567"/>
      <c r="NEN31" s="567"/>
      <c r="NEO31" s="567"/>
      <c r="NEP31" s="567"/>
      <c r="NEQ31" s="567"/>
      <c r="NER31" s="567"/>
      <c r="NES31" s="567"/>
      <c r="NET31" s="567"/>
      <c r="NEU31" s="567"/>
      <c r="NEV31" s="567"/>
      <c r="NEW31" s="567"/>
      <c r="NEX31" s="567"/>
      <c r="NEY31" s="567"/>
      <c r="NEZ31" s="567"/>
      <c r="NFA31" s="567"/>
      <c r="NFB31" s="567"/>
      <c r="NFC31" s="567"/>
      <c r="NFD31" s="567"/>
      <c r="NFE31" s="567"/>
      <c r="NFF31" s="567"/>
      <c r="NFG31" s="567"/>
      <c r="NFH31" s="567"/>
      <c r="NFI31" s="567"/>
      <c r="NFJ31" s="567"/>
      <c r="NFK31" s="567"/>
      <c r="NFL31" s="567"/>
      <c r="NFM31" s="567"/>
      <c r="NFN31" s="567"/>
      <c r="NFO31" s="567"/>
      <c r="NFP31" s="567"/>
      <c r="NFQ31" s="567"/>
      <c r="NFR31" s="567"/>
      <c r="NFS31" s="567"/>
      <c r="NFT31" s="567"/>
      <c r="NFU31" s="567"/>
      <c r="NFV31" s="567"/>
      <c r="NFW31" s="567"/>
      <c r="NFX31" s="567"/>
      <c r="NFY31" s="567"/>
      <c r="NFZ31" s="567"/>
      <c r="NGA31" s="567"/>
      <c r="NGB31" s="567"/>
      <c r="NGC31" s="567"/>
      <c r="NGD31" s="567"/>
      <c r="NGE31" s="567"/>
      <c r="NGF31" s="567"/>
      <c r="NGG31" s="567"/>
      <c r="NGH31" s="567"/>
      <c r="NGI31" s="567"/>
      <c r="NGJ31" s="567"/>
      <c r="NGK31" s="567"/>
      <c r="NGL31" s="567"/>
      <c r="NGM31" s="567"/>
      <c r="NGN31" s="567"/>
      <c r="NGO31" s="567"/>
      <c r="NGP31" s="567"/>
      <c r="NGQ31" s="567"/>
      <c r="NGR31" s="567"/>
      <c r="NGS31" s="567"/>
      <c r="NGT31" s="567"/>
      <c r="NGU31" s="567"/>
      <c r="NGV31" s="567"/>
      <c r="NGW31" s="567"/>
      <c r="NGX31" s="567"/>
      <c r="NGY31" s="567"/>
      <c r="NGZ31" s="567"/>
      <c r="NHA31" s="567"/>
      <c r="NHB31" s="567"/>
      <c r="NHC31" s="567"/>
      <c r="NHD31" s="567"/>
      <c r="NHE31" s="567"/>
      <c r="NHF31" s="567"/>
      <c r="NHG31" s="567"/>
      <c r="NHH31" s="567"/>
      <c r="NHI31" s="567"/>
      <c r="NHJ31" s="567"/>
      <c r="NHK31" s="567"/>
      <c r="NHL31" s="567"/>
      <c r="NHM31" s="567"/>
      <c r="NHN31" s="567"/>
      <c r="NHO31" s="567"/>
      <c r="NHP31" s="567"/>
      <c r="NHQ31" s="567"/>
      <c r="NHR31" s="567"/>
      <c r="NHS31" s="567"/>
      <c r="NHT31" s="567"/>
      <c r="NHU31" s="567"/>
      <c r="NHV31" s="567"/>
      <c r="NHW31" s="567"/>
      <c r="NHX31" s="567"/>
      <c r="NHY31" s="567"/>
      <c r="NHZ31" s="567"/>
      <c r="NIA31" s="567"/>
      <c r="NIB31" s="567"/>
      <c r="NIC31" s="567"/>
      <c r="NID31" s="567"/>
      <c r="NIE31" s="567"/>
      <c r="NIF31" s="567"/>
      <c r="NIG31" s="567"/>
      <c r="NIH31" s="567"/>
      <c r="NII31" s="567"/>
      <c r="NIJ31" s="567"/>
      <c r="NIK31" s="567"/>
      <c r="NIL31" s="567"/>
      <c r="NIM31" s="567"/>
      <c r="NIN31" s="567"/>
      <c r="NIO31" s="567"/>
      <c r="NIP31" s="567"/>
      <c r="NIQ31" s="567"/>
      <c r="NIR31" s="567"/>
      <c r="NIS31" s="567"/>
      <c r="NIT31" s="567"/>
      <c r="NIU31" s="567"/>
      <c r="NIV31" s="567"/>
      <c r="NIW31" s="567"/>
      <c r="NIX31" s="567"/>
      <c r="NIY31" s="567"/>
      <c r="NIZ31" s="567"/>
      <c r="NJA31" s="567"/>
      <c r="NJB31" s="567"/>
      <c r="NJC31" s="567"/>
      <c r="NJD31" s="567"/>
      <c r="NJE31" s="567"/>
      <c r="NJF31" s="567"/>
      <c r="NJG31" s="567"/>
      <c r="NJH31" s="567"/>
      <c r="NJI31" s="567"/>
      <c r="NJJ31" s="567"/>
      <c r="NJK31" s="567"/>
      <c r="NJL31" s="567"/>
      <c r="NJM31" s="567"/>
      <c r="NJN31" s="567"/>
      <c r="NJO31" s="567"/>
      <c r="NJP31" s="567"/>
      <c r="NJQ31" s="567"/>
      <c r="NJR31" s="567"/>
      <c r="NJS31" s="567"/>
      <c r="NJT31" s="567"/>
      <c r="NJU31" s="567"/>
      <c r="NJV31" s="567"/>
      <c r="NJW31" s="567"/>
      <c r="NJX31" s="567"/>
      <c r="NJY31" s="567"/>
      <c r="NJZ31" s="567"/>
      <c r="NKA31" s="567"/>
      <c r="NKB31" s="567"/>
      <c r="NKC31" s="567"/>
      <c r="NKD31" s="567"/>
      <c r="NKE31" s="567"/>
      <c r="NKF31" s="567"/>
      <c r="NKG31" s="567"/>
      <c r="NKH31" s="567"/>
      <c r="NKI31" s="567"/>
      <c r="NKJ31" s="567"/>
      <c r="NKK31" s="567"/>
      <c r="NKL31" s="567"/>
      <c r="NKM31" s="567"/>
      <c r="NKN31" s="567"/>
      <c r="NKO31" s="567"/>
      <c r="NKP31" s="567"/>
      <c r="NKQ31" s="567"/>
      <c r="NKR31" s="567"/>
      <c r="NKS31" s="567"/>
      <c r="NKT31" s="567"/>
      <c r="NKU31" s="567"/>
      <c r="NKV31" s="567"/>
      <c r="NKW31" s="567"/>
      <c r="NKX31" s="567"/>
      <c r="NKY31" s="567"/>
      <c r="NKZ31" s="567"/>
      <c r="NLA31" s="567"/>
      <c r="NLB31" s="567"/>
      <c r="NLC31" s="567"/>
      <c r="NLD31" s="567"/>
      <c r="NLE31" s="567"/>
      <c r="NLF31" s="567"/>
      <c r="NLG31" s="567"/>
      <c r="NLH31" s="567"/>
      <c r="NLI31" s="567"/>
      <c r="NLJ31" s="567"/>
      <c r="NLK31" s="567"/>
      <c r="NLL31" s="567"/>
      <c r="NLM31" s="567"/>
      <c r="NLN31" s="567"/>
      <c r="NLO31" s="567"/>
      <c r="NLP31" s="567"/>
      <c r="NLQ31" s="567"/>
      <c r="NLR31" s="567"/>
      <c r="NLS31" s="567"/>
      <c r="NLT31" s="567"/>
      <c r="NLU31" s="567"/>
      <c r="NLV31" s="567"/>
      <c r="NLW31" s="567"/>
      <c r="NLX31" s="567"/>
      <c r="NLY31" s="567"/>
      <c r="NLZ31" s="567"/>
      <c r="NMA31" s="567"/>
      <c r="NMB31" s="567"/>
      <c r="NMC31" s="567"/>
      <c r="NMD31" s="567"/>
      <c r="NME31" s="567"/>
      <c r="NMF31" s="567"/>
      <c r="NMG31" s="567"/>
      <c r="NMH31" s="567"/>
      <c r="NMI31" s="567"/>
      <c r="NMJ31" s="567"/>
      <c r="NMK31" s="567"/>
      <c r="NML31" s="567"/>
      <c r="NMM31" s="567"/>
      <c r="NMN31" s="567"/>
      <c r="NMO31" s="567"/>
      <c r="NMP31" s="567"/>
      <c r="NMQ31" s="567"/>
      <c r="NMR31" s="567"/>
      <c r="NMS31" s="567"/>
      <c r="NMT31" s="567"/>
      <c r="NMU31" s="567"/>
      <c r="NMV31" s="567"/>
      <c r="NMW31" s="567"/>
      <c r="NMX31" s="567"/>
      <c r="NMY31" s="567"/>
      <c r="NMZ31" s="567"/>
      <c r="NNA31" s="567"/>
      <c r="NNB31" s="567"/>
      <c r="NNC31" s="567"/>
      <c r="NND31" s="567"/>
      <c r="NNE31" s="567"/>
      <c r="NNF31" s="567"/>
      <c r="NNG31" s="567"/>
      <c r="NNH31" s="567"/>
      <c r="NNI31" s="567"/>
      <c r="NNJ31" s="567"/>
      <c r="NNK31" s="567"/>
      <c r="NNL31" s="567"/>
      <c r="NNM31" s="567"/>
      <c r="NNN31" s="567"/>
      <c r="NNO31" s="567"/>
      <c r="NNP31" s="567"/>
      <c r="NNQ31" s="567"/>
      <c r="NNR31" s="567"/>
      <c r="NNS31" s="567"/>
      <c r="NNT31" s="567"/>
      <c r="NNU31" s="567"/>
      <c r="NNV31" s="567"/>
      <c r="NNW31" s="567"/>
      <c r="NNX31" s="567"/>
      <c r="NNY31" s="567"/>
      <c r="NNZ31" s="567"/>
      <c r="NOA31" s="567"/>
      <c r="NOB31" s="567"/>
      <c r="NOC31" s="567"/>
      <c r="NOD31" s="567"/>
      <c r="NOE31" s="567"/>
      <c r="NOF31" s="567"/>
      <c r="NOG31" s="567"/>
      <c r="NOH31" s="567"/>
      <c r="NOI31" s="567"/>
      <c r="NOJ31" s="567"/>
      <c r="NOK31" s="567"/>
      <c r="NOL31" s="567"/>
      <c r="NOM31" s="567"/>
      <c r="NON31" s="567"/>
      <c r="NOO31" s="567"/>
      <c r="NOP31" s="567"/>
      <c r="NOQ31" s="567"/>
      <c r="NOR31" s="567"/>
      <c r="NOS31" s="567"/>
      <c r="NOT31" s="567"/>
      <c r="NOU31" s="567"/>
      <c r="NOV31" s="567"/>
      <c r="NOW31" s="567"/>
      <c r="NOX31" s="567"/>
      <c r="NOY31" s="567"/>
      <c r="NOZ31" s="567"/>
      <c r="NPA31" s="567"/>
      <c r="NPB31" s="567"/>
      <c r="NPC31" s="567"/>
      <c r="NPD31" s="567"/>
      <c r="NPE31" s="567"/>
      <c r="NPF31" s="567"/>
      <c r="NPG31" s="567"/>
      <c r="NPH31" s="567"/>
      <c r="NPI31" s="567"/>
      <c r="NPJ31" s="567"/>
      <c r="NPK31" s="567"/>
      <c r="NPL31" s="567"/>
      <c r="NPM31" s="567"/>
      <c r="NPN31" s="567"/>
      <c r="NPO31" s="567"/>
      <c r="NPP31" s="567"/>
      <c r="NPQ31" s="567"/>
      <c r="NPR31" s="567"/>
      <c r="NPS31" s="567"/>
      <c r="NPT31" s="567"/>
      <c r="NPU31" s="567"/>
      <c r="NPV31" s="567"/>
      <c r="NPW31" s="567"/>
      <c r="NPX31" s="567"/>
      <c r="NPY31" s="567"/>
      <c r="NPZ31" s="567"/>
      <c r="NQA31" s="567"/>
      <c r="NQB31" s="567"/>
      <c r="NQC31" s="567"/>
      <c r="NQD31" s="567"/>
      <c r="NQE31" s="567"/>
      <c r="NQF31" s="567"/>
      <c r="NQG31" s="567"/>
      <c r="NQH31" s="567"/>
      <c r="NQI31" s="567"/>
      <c r="NQJ31" s="567"/>
      <c r="NQK31" s="567"/>
      <c r="NQL31" s="567"/>
      <c r="NQM31" s="567"/>
      <c r="NQN31" s="567"/>
      <c r="NQO31" s="567"/>
      <c r="NQP31" s="567"/>
      <c r="NQQ31" s="567"/>
      <c r="NQR31" s="567"/>
      <c r="NQS31" s="567"/>
      <c r="NQT31" s="567"/>
      <c r="NQU31" s="567"/>
      <c r="NQV31" s="567"/>
      <c r="NQW31" s="567"/>
      <c r="NQX31" s="567"/>
      <c r="NQY31" s="567"/>
      <c r="NQZ31" s="567"/>
      <c r="NRA31" s="567"/>
      <c r="NRB31" s="567"/>
      <c r="NRC31" s="567"/>
      <c r="NRD31" s="567"/>
      <c r="NRE31" s="567"/>
      <c r="NRF31" s="567"/>
      <c r="NRG31" s="567"/>
      <c r="NRH31" s="567"/>
      <c r="NRI31" s="567"/>
      <c r="NRJ31" s="567"/>
      <c r="NRK31" s="567"/>
      <c r="NRL31" s="567"/>
      <c r="NRM31" s="567"/>
      <c r="NRN31" s="567"/>
      <c r="NRO31" s="567"/>
      <c r="NRP31" s="567"/>
      <c r="NRQ31" s="567"/>
      <c r="NRR31" s="567"/>
      <c r="NRS31" s="567"/>
      <c r="NRT31" s="567"/>
      <c r="NRU31" s="567"/>
      <c r="NRV31" s="567"/>
      <c r="NRW31" s="567"/>
      <c r="NRX31" s="567"/>
      <c r="NRY31" s="567"/>
      <c r="NRZ31" s="567"/>
      <c r="NSA31" s="567"/>
      <c r="NSB31" s="567"/>
      <c r="NSC31" s="567"/>
      <c r="NSD31" s="567"/>
      <c r="NSE31" s="567"/>
      <c r="NSF31" s="567"/>
      <c r="NSG31" s="567"/>
      <c r="NSH31" s="567"/>
      <c r="NSI31" s="567"/>
      <c r="NSJ31" s="567"/>
      <c r="NSK31" s="567"/>
      <c r="NSL31" s="567"/>
      <c r="NSM31" s="567"/>
      <c r="NSN31" s="567"/>
      <c r="NSO31" s="567"/>
      <c r="NSP31" s="567"/>
      <c r="NSQ31" s="567"/>
      <c r="NSR31" s="567"/>
      <c r="NSS31" s="567"/>
      <c r="NST31" s="567"/>
      <c r="NSU31" s="567"/>
      <c r="NSV31" s="567"/>
      <c r="NSW31" s="567"/>
      <c r="NSX31" s="567"/>
      <c r="NSY31" s="567"/>
      <c r="NSZ31" s="567"/>
      <c r="NTA31" s="567"/>
      <c r="NTB31" s="567"/>
      <c r="NTC31" s="567"/>
      <c r="NTD31" s="567"/>
      <c r="NTE31" s="567"/>
      <c r="NTF31" s="567"/>
      <c r="NTG31" s="567"/>
      <c r="NTH31" s="567"/>
      <c r="NTI31" s="567"/>
      <c r="NTJ31" s="567"/>
      <c r="NTK31" s="567"/>
      <c r="NTL31" s="567"/>
      <c r="NTM31" s="567"/>
      <c r="NTN31" s="567"/>
      <c r="NTO31" s="567"/>
      <c r="NTP31" s="567"/>
      <c r="NTQ31" s="567"/>
      <c r="NTR31" s="567"/>
      <c r="NTS31" s="567"/>
      <c r="NTT31" s="567"/>
      <c r="NTU31" s="567"/>
      <c r="NTV31" s="567"/>
      <c r="NTW31" s="567"/>
      <c r="NTX31" s="567"/>
      <c r="NTY31" s="567"/>
      <c r="NTZ31" s="567"/>
      <c r="NUA31" s="567"/>
      <c r="NUB31" s="567"/>
      <c r="NUC31" s="567"/>
      <c r="NUD31" s="567"/>
      <c r="NUE31" s="567"/>
      <c r="NUF31" s="567"/>
      <c r="NUG31" s="567"/>
      <c r="NUH31" s="567"/>
      <c r="NUI31" s="567"/>
      <c r="NUJ31" s="567"/>
      <c r="NUK31" s="567"/>
      <c r="NUL31" s="567"/>
      <c r="NUM31" s="567"/>
      <c r="NUN31" s="567"/>
      <c r="NUO31" s="567"/>
      <c r="NUP31" s="567"/>
      <c r="NUQ31" s="567"/>
      <c r="NUR31" s="567"/>
      <c r="NUS31" s="567"/>
      <c r="NUT31" s="567"/>
      <c r="NUU31" s="567"/>
      <c r="NUV31" s="567"/>
      <c r="NUW31" s="567"/>
      <c r="NUX31" s="567"/>
      <c r="NUY31" s="567"/>
      <c r="NUZ31" s="567"/>
      <c r="NVA31" s="567"/>
      <c r="NVB31" s="567"/>
      <c r="NVC31" s="567"/>
      <c r="NVD31" s="567"/>
      <c r="NVE31" s="567"/>
      <c r="NVF31" s="567"/>
      <c r="NVG31" s="567"/>
      <c r="NVH31" s="567"/>
      <c r="NVI31" s="567"/>
      <c r="NVJ31" s="567"/>
      <c r="NVK31" s="567"/>
      <c r="NVL31" s="567"/>
      <c r="NVM31" s="567"/>
      <c r="NVN31" s="567"/>
      <c r="NVO31" s="567"/>
      <c r="NVP31" s="567"/>
      <c r="NVQ31" s="567"/>
      <c r="NVR31" s="567"/>
      <c r="NVS31" s="567"/>
      <c r="NVT31" s="567"/>
      <c r="NVU31" s="567"/>
      <c r="NVV31" s="567"/>
      <c r="NVW31" s="567"/>
      <c r="NVX31" s="567"/>
      <c r="NVY31" s="567"/>
      <c r="NVZ31" s="567"/>
      <c r="NWA31" s="567"/>
      <c r="NWB31" s="567"/>
      <c r="NWC31" s="567"/>
      <c r="NWD31" s="567"/>
      <c r="NWE31" s="567"/>
      <c r="NWF31" s="567"/>
      <c r="NWG31" s="567"/>
      <c r="NWH31" s="567"/>
      <c r="NWI31" s="567"/>
      <c r="NWJ31" s="567"/>
      <c r="NWK31" s="567"/>
      <c r="NWL31" s="567"/>
      <c r="NWM31" s="567"/>
      <c r="NWN31" s="567"/>
      <c r="NWO31" s="567"/>
      <c r="NWP31" s="567"/>
      <c r="NWQ31" s="567"/>
      <c r="NWR31" s="567"/>
      <c r="NWS31" s="567"/>
      <c r="NWT31" s="567"/>
      <c r="NWU31" s="567"/>
      <c r="NWV31" s="567"/>
      <c r="NWW31" s="567"/>
      <c r="NWX31" s="567"/>
      <c r="NWY31" s="567"/>
      <c r="NWZ31" s="567"/>
      <c r="NXA31" s="567"/>
      <c r="NXB31" s="567"/>
      <c r="NXC31" s="567"/>
      <c r="NXD31" s="567"/>
      <c r="NXE31" s="567"/>
      <c r="NXF31" s="567"/>
      <c r="NXG31" s="567"/>
      <c r="NXH31" s="567"/>
      <c r="NXI31" s="567"/>
      <c r="NXJ31" s="567"/>
      <c r="NXK31" s="567"/>
      <c r="NXL31" s="567"/>
      <c r="NXM31" s="567"/>
      <c r="NXN31" s="567"/>
      <c r="NXO31" s="567"/>
      <c r="NXP31" s="567"/>
      <c r="NXQ31" s="567"/>
      <c r="NXR31" s="567"/>
      <c r="NXS31" s="567"/>
      <c r="NXT31" s="567"/>
      <c r="NXU31" s="567"/>
      <c r="NXV31" s="567"/>
      <c r="NXW31" s="567"/>
      <c r="NXX31" s="567"/>
      <c r="NXY31" s="567"/>
      <c r="NXZ31" s="567"/>
      <c r="NYA31" s="567"/>
      <c r="NYB31" s="567"/>
      <c r="NYC31" s="567"/>
      <c r="NYD31" s="567"/>
      <c r="NYE31" s="567"/>
      <c r="NYF31" s="567"/>
      <c r="NYG31" s="567"/>
      <c r="NYH31" s="567"/>
      <c r="NYI31" s="567"/>
      <c r="NYJ31" s="567"/>
      <c r="NYK31" s="567"/>
      <c r="NYL31" s="567"/>
      <c r="NYM31" s="567"/>
      <c r="NYN31" s="567"/>
      <c r="NYO31" s="567"/>
      <c r="NYP31" s="567"/>
      <c r="NYQ31" s="567"/>
      <c r="NYR31" s="567"/>
      <c r="NYS31" s="567"/>
      <c r="NYT31" s="567"/>
      <c r="NYU31" s="567"/>
      <c r="NYV31" s="567"/>
      <c r="NYW31" s="567"/>
      <c r="NYX31" s="567"/>
      <c r="NYY31" s="567"/>
      <c r="NYZ31" s="567"/>
      <c r="NZA31" s="567"/>
      <c r="NZB31" s="567"/>
      <c r="NZC31" s="567"/>
      <c r="NZD31" s="567"/>
      <c r="NZE31" s="567"/>
      <c r="NZF31" s="567"/>
      <c r="NZG31" s="567"/>
      <c r="NZH31" s="567"/>
      <c r="NZI31" s="567"/>
      <c r="NZJ31" s="567"/>
      <c r="NZK31" s="567"/>
      <c r="NZL31" s="567"/>
      <c r="NZM31" s="567"/>
      <c r="NZN31" s="567"/>
      <c r="NZO31" s="567"/>
      <c r="NZP31" s="567"/>
      <c r="NZQ31" s="567"/>
      <c r="NZR31" s="567"/>
      <c r="NZS31" s="567"/>
      <c r="NZT31" s="567"/>
      <c r="NZU31" s="567"/>
      <c r="NZV31" s="567"/>
      <c r="NZW31" s="567"/>
      <c r="NZX31" s="567"/>
      <c r="NZY31" s="567"/>
      <c r="NZZ31" s="567"/>
      <c r="OAA31" s="567"/>
      <c r="OAB31" s="567"/>
      <c r="OAC31" s="567"/>
      <c r="OAD31" s="567"/>
      <c r="OAE31" s="567"/>
      <c r="OAF31" s="567"/>
      <c r="OAG31" s="567"/>
      <c r="OAH31" s="567"/>
      <c r="OAI31" s="567"/>
      <c r="OAJ31" s="567"/>
      <c r="OAK31" s="567"/>
      <c r="OAL31" s="567"/>
      <c r="OAM31" s="567"/>
      <c r="OAN31" s="567"/>
      <c r="OAO31" s="567"/>
      <c r="OAP31" s="567"/>
      <c r="OAQ31" s="567"/>
      <c r="OAR31" s="567"/>
      <c r="OAS31" s="567"/>
      <c r="OAT31" s="567"/>
      <c r="OAU31" s="567"/>
      <c r="OAV31" s="567"/>
      <c r="OAW31" s="567"/>
      <c r="OAX31" s="567"/>
      <c r="OAY31" s="567"/>
      <c r="OAZ31" s="567"/>
      <c r="OBA31" s="567"/>
      <c r="OBB31" s="567"/>
      <c r="OBC31" s="567"/>
      <c r="OBD31" s="567"/>
      <c r="OBE31" s="567"/>
      <c r="OBF31" s="567"/>
      <c r="OBG31" s="567"/>
      <c r="OBH31" s="567"/>
      <c r="OBI31" s="567"/>
      <c r="OBJ31" s="567"/>
      <c r="OBK31" s="567"/>
      <c r="OBL31" s="567"/>
      <c r="OBM31" s="567"/>
      <c r="OBN31" s="567"/>
      <c r="OBO31" s="567"/>
      <c r="OBP31" s="567"/>
      <c r="OBQ31" s="567"/>
      <c r="OBR31" s="567"/>
      <c r="OBS31" s="567"/>
      <c r="OBT31" s="567"/>
      <c r="OBU31" s="567"/>
      <c r="OBV31" s="567"/>
      <c r="OBW31" s="567"/>
      <c r="OBX31" s="567"/>
      <c r="OBY31" s="567"/>
      <c r="OBZ31" s="567"/>
      <c r="OCA31" s="567"/>
      <c r="OCB31" s="567"/>
      <c r="OCC31" s="567"/>
      <c r="OCD31" s="567"/>
      <c r="OCE31" s="567"/>
      <c r="OCF31" s="567"/>
      <c r="OCG31" s="567"/>
      <c r="OCH31" s="567"/>
      <c r="OCI31" s="567"/>
      <c r="OCJ31" s="567"/>
      <c r="OCK31" s="567"/>
      <c r="OCL31" s="567"/>
      <c r="OCM31" s="567"/>
      <c r="OCN31" s="567"/>
      <c r="OCO31" s="567"/>
      <c r="OCP31" s="567"/>
      <c r="OCQ31" s="567"/>
      <c r="OCR31" s="567"/>
      <c r="OCS31" s="567"/>
      <c r="OCT31" s="567"/>
      <c r="OCU31" s="567"/>
      <c r="OCV31" s="567"/>
      <c r="OCW31" s="567"/>
      <c r="OCX31" s="567"/>
      <c r="OCY31" s="567"/>
      <c r="OCZ31" s="567"/>
      <c r="ODA31" s="567"/>
      <c r="ODB31" s="567"/>
      <c r="ODC31" s="567"/>
      <c r="ODD31" s="567"/>
      <c r="ODE31" s="567"/>
      <c r="ODF31" s="567"/>
      <c r="ODG31" s="567"/>
      <c r="ODH31" s="567"/>
      <c r="ODI31" s="567"/>
      <c r="ODJ31" s="567"/>
      <c r="ODK31" s="567"/>
      <c r="ODL31" s="567"/>
      <c r="ODM31" s="567"/>
      <c r="ODN31" s="567"/>
      <c r="ODO31" s="567"/>
      <c r="ODP31" s="567"/>
      <c r="ODQ31" s="567"/>
      <c r="ODR31" s="567"/>
      <c r="ODS31" s="567"/>
      <c r="ODT31" s="567"/>
      <c r="ODU31" s="567"/>
      <c r="ODV31" s="567"/>
      <c r="ODW31" s="567"/>
      <c r="ODX31" s="567"/>
      <c r="ODY31" s="567"/>
      <c r="ODZ31" s="567"/>
      <c r="OEA31" s="567"/>
      <c r="OEB31" s="567"/>
      <c r="OEC31" s="567"/>
      <c r="OED31" s="567"/>
      <c r="OEE31" s="567"/>
      <c r="OEF31" s="567"/>
      <c r="OEG31" s="567"/>
      <c r="OEH31" s="567"/>
      <c r="OEI31" s="567"/>
      <c r="OEJ31" s="567"/>
      <c r="OEK31" s="567"/>
      <c r="OEL31" s="567"/>
      <c r="OEM31" s="567"/>
      <c r="OEN31" s="567"/>
      <c r="OEO31" s="567"/>
      <c r="OEP31" s="567"/>
      <c r="OEQ31" s="567"/>
      <c r="OER31" s="567"/>
      <c r="OES31" s="567"/>
      <c r="OET31" s="567"/>
      <c r="OEU31" s="567"/>
      <c r="OEV31" s="567"/>
      <c r="OEW31" s="567"/>
      <c r="OEX31" s="567"/>
      <c r="OEY31" s="567"/>
      <c r="OEZ31" s="567"/>
      <c r="OFA31" s="567"/>
      <c r="OFB31" s="567"/>
      <c r="OFC31" s="567"/>
      <c r="OFD31" s="567"/>
      <c r="OFE31" s="567"/>
      <c r="OFF31" s="567"/>
      <c r="OFG31" s="567"/>
      <c r="OFH31" s="567"/>
      <c r="OFI31" s="567"/>
      <c r="OFJ31" s="567"/>
      <c r="OFK31" s="567"/>
      <c r="OFL31" s="567"/>
      <c r="OFM31" s="567"/>
      <c r="OFN31" s="567"/>
      <c r="OFO31" s="567"/>
      <c r="OFP31" s="567"/>
      <c r="OFQ31" s="567"/>
      <c r="OFR31" s="567"/>
      <c r="OFS31" s="567"/>
      <c r="OFT31" s="567"/>
      <c r="OFU31" s="567"/>
      <c r="OFV31" s="567"/>
      <c r="OFW31" s="567"/>
      <c r="OFX31" s="567"/>
      <c r="OFY31" s="567"/>
      <c r="OFZ31" s="567"/>
      <c r="OGA31" s="567"/>
      <c r="OGB31" s="567"/>
      <c r="OGC31" s="567"/>
      <c r="OGD31" s="567"/>
      <c r="OGE31" s="567"/>
      <c r="OGF31" s="567"/>
      <c r="OGG31" s="567"/>
      <c r="OGH31" s="567"/>
      <c r="OGI31" s="567"/>
      <c r="OGJ31" s="567"/>
      <c r="OGK31" s="567"/>
      <c r="OGL31" s="567"/>
      <c r="OGM31" s="567"/>
      <c r="OGN31" s="567"/>
      <c r="OGO31" s="567"/>
      <c r="OGP31" s="567"/>
      <c r="OGQ31" s="567"/>
      <c r="OGR31" s="567"/>
      <c r="OGS31" s="567"/>
      <c r="OGT31" s="567"/>
      <c r="OGU31" s="567"/>
      <c r="OGV31" s="567"/>
      <c r="OGW31" s="567"/>
      <c r="OGX31" s="567"/>
      <c r="OGY31" s="567"/>
      <c r="OGZ31" s="567"/>
      <c r="OHA31" s="567"/>
      <c r="OHB31" s="567"/>
      <c r="OHC31" s="567"/>
      <c r="OHD31" s="567"/>
      <c r="OHE31" s="567"/>
      <c r="OHF31" s="567"/>
      <c r="OHG31" s="567"/>
      <c r="OHH31" s="567"/>
      <c r="OHI31" s="567"/>
      <c r="OHJ31" s="567"/>
      <c r="OHK31" s="567"/>
      <c r="OHL31" s="567"/>
      <c r="OHM31" s="567"/>
      <c r="OHN31" s="567"/>
      <c r="OHO31" s="567"/>
      <c r="OHP31" s="567"/>
      <c r="OHQ31" s="567"/>
      <c r="OHR31" s="567"/>
      <c r="OHS31" s="567"/>
      <c r="OHT31" s="567"/>
      <c r="OHU31" s="567"/>
      <c r="OHV31" s="567"/>
      <c r="OHW31" s="567"/>
      <c r="OHX31" s="567"/>
      <c r="OHY31" s="567"/>
      <c r="OHZ31" s="567"/>
      <c r="OIA31" s="567"/>
      <c r="OIB31" s="567"/>
      <c r="OIC31" s="567"/>
      <c r="OID31" s="567"/>
      <c r="OIE31" s="567"/>
      <c r="OIF31" s="567"/>
      <c r="OIG31" s="567"/>
      <c r="OIH31" s="567"/>
      <c r="OII31" s="567"/>
      <c r="OIJ31" s="567"/>
      <c r="OIK31" s="567"/>
      <c r="OIL31" s="567"/>
      <c r="OIM31" s="567"/>
      <c r="OIN31" s="567"/>
      <c r="OIO31" s="567"/>
      <c r="OIP31" s="567"/>
      <c r="OIQ31" s="567"/>
      <c r="OIR31" s="567"/>
      <c r="OIS31" s="567"/>
      <c r="OIT31" s="567"/>
      <c r="OIU31" s="567"/>
      <c r="OIV31" s="567"/>
      <c r="OIW31" s="567"/>
      <c r="OIX31" s="567"/>
      <c r="OIY31" s="567"/>
      <c r="OIZ31" s="567"/>
      <c r="OJA31" s="567"/>
      <c r="OJB31" s="567"/>
      <c r="OJC31" s="567"/>
      <c r="OJD31" s="567"/>
      <c r="OJE31" s="567"/>
      <c r="OJF31" s="567"/>
      <c r="OJG31" s="567"/>
      <c r="OJH31" s="567"/>
      <c r="OJI31" s="567"/>
      <c r="OJJ31" s="567"/>
      <c r="OJK31" s="567"/>
      <c r="OJL31" s="567"/>
      <c r="OJM31" s="567"/>
      <c r="OJN31" s="567"/>
      <c r="OJO31" s="567"/>
      <c r="OJP31" s="567"/>
      <c r="OJQ31" s="567"/>
      <c r="OJR31" s="567"/>
      <c r="OJS31" s="567"/>
      <c r="OJT31" s="567"/>
      <c r="OJU31" s="567"/>
      <c r="OJV31" s="567"/>
      <c r="OJW31" s="567"/>
      <c r="OJX31" s="567"/>
      <c r="OJY31" s="567"/>
      <c r="OJZ31" s="567"/>
      <c r="OKA31" s="567"/>
      <c r="OKB31" s="567"/>
      <c r="OKC31" s="567"/>
      <c r="OKD31" s="567"/>
      <c r="OKE31" s="567"/>
      <c r="OKF31" s="567"/>
      <c r="OKG31" s="567"/>
      <c r="OKH31" s="567"/>
      <c r="OKI31" s="567"/>
      <c r="OKJ31" s="567"/>
      <c r="OKK31" s="567"/>
      <c r="OKL31" s="567"/>
      <c r="OKM31" s="567"/>
      <c r="OKN31" s="567"/>
      <c r="OKO31" s="567"/>
      <c r="OKP31" s="567"/>
      <c r="OKQ31" s="567"/>
      <c r="OKR31" s="567"/>
      <c r="OKS31" s="567"/>
      <c r="OKT31" s="567"/>
      <c r="OKU31" s="567"/>
      <c r="OKV31" s="567"/>
      <c r="OKW31" s="567"/>
      <c r="OKX31" s="567"/>
      <c r="OKY31" s="567"/>
      <c r="OKZ31" s="567"/>
      <c r="OLA31" s="567"/>
      <c r="OLB31" s="567"/>
      <c r="OLC31" s="567"/>
      <c r="OLD31" s="567"/>
      <c r="OLE31" s="567"/>
      <c r="OLF31" s="567"/>
      <c r="OLG31" s="567"/>
      <c r="OLH31" s="567"/>
      <c r="OLI31" s="567"/>
      <c r="OLJ31" s="567"/>
      <c r="OLK31" s="567"/>
      <c r="OLL31" s="567"/>
      <c r="OLM31" s="567"/>
      <c r="OLN31" s="567"/>
      <c r="OLO31" s="567"/>
      <c r="OLP31" s="567"/>
      <c r="OLQ31" s="567"/>
      <c r="OLR31" s="567"/>
      <c r="OLS31" s="567"/>
      <c r="OLT31" s="567"/>
      <c r="OLU31" s="567"/>
      <c r="OLV31" s="567"/>
      <c r="OLW31" s="567"/>
      <c r="OLX31" s="567"/>
      <c r="OLY31" s="567"/>
      <c r="OLZ31" s="567"/>
      <c r="OMA31" s="567"/>
      <c r="OMB31" s="567"/>
      <c r="OMC31" s="567"/>
      <c r="OMD31" s="567"/>
      <c r="OME31" s="567"/>
      <c r="OMF31" s="567"/>
      <c r="OMG31" s="567"/>
      <c r="OMH31" s="567"/>
      <c r="OMI31" s="567"/>
      <c r="OMJ31" s="567"/>
      <c r="OMK31" s="567"/>
      <c r="OML31" s="567"/>
      <c r="OMM31" s="567"/>
      <c r="OMN31" s="567"/>
      <c r="OMO31" s="567"/>
      <c r="OMP31" s="567"/>
      <c r="OMQ31" s="567"/>
      <c r="OMR31" s="567"/>
      <c r="OMS31" s="567"/>
      <c r="OMT31" s="567"/>
      <c r="OMU31" s="567"/>
      <c r="OMV31" s="567"/>
      <c r="OMW31" s="567"/>
      <c r="OMX31" s="567"/>
      <c r="OMY31" s="567"/>
      <c r="OMZ31" s="567"/>
      <c r="ONA31" s="567"/>
      <c r="ONB31" s="567"/>
      <c r="ONC31" s="567"/>
      <c r="OND31" s="567"/>
      <c r="ONE31" s="567"/>
      <c r="ONF31" s="567"/>
      <c r="ONG31" s="567"/>
      <c r="ONH31" s="567"/>
      <c r="ONI31" s="567"/>
      <c r="ONJ31" s="567"/>
      <c r="ONK31" s="567"/>
      <c r="ONL31" s="567"/>
      <c r="ONM31" s="567"/>
      <c r="ONN31" s="567"/>
      <c r="ONO31" s="567"/>
      <c r="ONP31" s="567"/>
      <c r="ONQ31" s="567"/>
      <c r="ONR31" s="567"/>
      <c r="ONS31" s="567"/>
      <c r="ONT31" s="567"/>
      <c r="ONU31" s="567"/>
      <c r="ONV31" s="567"/>
      <c r="ONW31" s="567"/>
      <c r="ONX31" s="567"/>
      <c r="ONY31" s="567"/>
      <c r="ONZ31" s="567"/>
      <c r="OOA31" s="567"/>
      <c r="OOB31" s="567"/>
      <c r="OOC31" s="567"/>
      <c r="OOD31" s="567"/>
      <c r="OOE31" s="567"/>
      <c r="OOF31" s="567"/>
      <c r="OOG31" s="567"/>
      <c r="OOH31" s="567"/>
      <c r="OOI31" s="567"/>
      <c r="OOJ31" s="567"/>
      <c r="OOK31" s="567"/>
      <c r="OOL31" s="567"/>
      <c r="OOM31" s="567"/>
      <c r="OON31" s="567"/>
      <c r="OOO31" s="567"/>
      <c r="OOP31" s="567"/>
      <c r="OOQ31" s="567"/>
      <c r="OOR31" s="567"/>
      <c r="OOS31" s="567"/>
      <c r="OOT31" s="567"/>
      <c r="OOU31" s="567"/>
      <c r="OOV31" s="567"/>
      <c r="OOW31" s="567"/>
      <c r="OOX31" s="567"/>
      <c r="OOY31" s="567"/>
      <c r="OOZ31" s="567"/>
      <c r="OPA31" s="567"/>
      <c r="OPB31" s="567"/>
      <c r="OPC31" s="567"/>
      <c r="OPD31" s="567"/>
      <c r="OPE31" s="567"/>
      <c r="OPF31" s="567"/>
      <c r="OPG31" s="567"/>
      <c r="OPH31" s="567"/>
      <c r="OPI31" s="567"/>
      <c r="OPJ31" s="567"/>
      <c r="OPK31" s="567"/>
      <c r="OPL31" s="567"/>
      <c r="OPM31" s="567"/>
      <c r="OPN31" s="567"/>
      <c r="OPO31" s="567"/>
      <c r="OPP31" s="567"/>
      <c r="OPQ31" s="567"/>
      <c r="OPR31" s="567"/>
      <c r="OPS31" s="567"/>
      <c r="OPT31" s="567"/>
      <c r="OPU31" s="567"/>
      <c r="OPV31" s="567"/>
      <c r="OPW31" s="567"/>
      <c r="OPX31" s="567"/>
      <c r="OPY31" s="567"/>
      <c r="OPZ31" s="567"/>
      <c r="OQA31" s="567"/>
      <c r="OQB31" s="567"/>
      <c r="OQC31" s="567"/>
      <c r="OQD31" s="567"/>
      <c r="OQE31" s="567"/>
      <c r="OQF31" s="567"/>
      <c r="OQG31" s="567"/>
      <c r="OQH31" s="567"/>
      <c r="OQI31" s="567"/>
      <c r="OQJ31" s="567"/>
      <c r="OQK31" s="567"/>
      <c r="OQL31" s="567"/>
      <c r="OQM31" s="567"/>
      <c r="OQN31" s="567"/>
      <c r="OQO31" s="567"/>
      <c r="OQP31" s="567"/>
      <c r="OQQ31" s="567"/>
      <c r="OQR31" s="567"/>
      <c r="OQS31" s="567"/>
      <c r="OQT31" s="567"/>
      <c r="OQU31" s="567"/>
      <c r="OQV31" s="567"/>
      <c r="OQW31" s="567"/>
      <c r="OQX31" s="567"/>
      <c r="OQY31" s="567"/>
      <c r="OQZ31" s="567"/>
      <c r="ORA31" s="567"/>
      <c r="ORB31" s="567"/>
      <c r="ORC31" s="567"/>
      <c r="ORD31" s="567"/>
      <c r="ORE31" s="567"/>
      <c r="ORF31" s="567"/>
      <c r="ORG31" s="567"/>
      <c r="ORH31" s="567"/>
      <c r="ORI31" s="567"/>
      <c r="ORJ31" s="567"/>
      <c r="ORK31" s="567"/>
      <c r="ORL31" s="567"/>
      <c r="ORM31" s="567"/>
      <c r="ORN31" s="567"/>
      <c r="ORO31" s="567"/>
      <c r="ORP31" s="567"/>
      <c r="ORQ31" s="567"/>
      <c r="ORR31" s="567"/>
      <c r="ORS31" s="567"/>
      <c r="ORT31" s="567"/>
      <c r="ORU31" s="567"/>
      <c r="ORV31" s="567"/>
      <c r="ORW31" s="567"/>
      <c r="ORX31" s="567"/>
      <c r="ORY31" s="567"/>
      <c r="ORZ31" s="567"/>
      <c r="OSA31" s="567"/>
      <c r="OSB31" s="567"/>
      <c r="OSC31" s="567"/>
      <c r="OSD31" s="567"/>
      <c r="OSE31" s="567"/>
      <c r="OSF31" s="567"/>
      <c r="OSG31" s="567"/>
      <c r="OSH31" s="567"/>
      <c r="OSI31" s="567"/>
      <c r="OSJ31" s="567"/>
      <c r="OSK31" s="567"/>
      <c r="OSL31" s="567"/>
      <c r="OSM31" s="567"/>
      <c r="OSN31" s="567"/>
      <c r="OSO31" s="567"/>
      <c r="OSP31" s="567"/>
      <c r="OSQ31" s="567"/>
      <c r="OSR31" s="567"/>
      <c r="OSS31" s="567"/>
      <c r="OST31" s="567"/>
      <c r="OSU31" s="567"/>
      <c r="OSV31" s="567"/>
      <c r="OSW31" s="567"/>
      <c r="OSX31" s="567"/>
      <c r="OSY31" s="567"/>
      <c r="OSZ31" s="567"/>
      <c r="OTA31" s="567"/>
      <c r="OTB31" s="567"/>
      <c r="OTC31" s="567"/>
      <c r="OTD31" s="567"/>
      <c r="OTE31" s="567"/>
      <c r="OTF31" s="567"/>
      <c r="OTG31" s="567"/>
      <c r="OTH31" s="567"/>
      <c r="OTI31" s="567"/>
      <c r="OTJ31" s="567"/>
      <c r="OTK31" s="567"/>
      <c r="OTL31" s="567"/>
      <c r="OTM31" s="567"/>
      <c r="OTN31" s="567"/>
      <c r="OTO31" s="567"/>
      <c r="OTP31" s="567"/>
      <c r="OTQ31" s="567"/>
      <c r="OTR31" s="567"/>
      <c r="OTS31" s="567"/>
      <c r="OTT31" s="567"/>
      <c r="OTU31" s="567"/>
      <c r="OTV31" s="567"/>
      <c r="OTW31" s="567"/>
      <c r="OTX31" s="567"/>
      <c r="OTY31" s="567"/>
      <c r="OTZ31" s="567"/>
      <c r="OUA31" s="567"/>
      <c r="OUB31" s="567"/>
      <c r="OUC31" s="567"/>
      <c r="OUD31" s="567"/>
      <c r="OUE31" s="567"/>
      <c r="OUF31" s="567"/>
      <c r="OUG31" s="567"/>
      <c r="OUH31" s="567"/>
      <c r="OUI31" s="567"/>
      <c r="OUJ31" s="567"/>
      <c r="OUK31" s="567"/>
      <c r="OUL31" s="567"/>
      <c r="OUM31" s="567"/>
      <c r="OUN31" s="567"/>
      <c r="OUO31" s="567"/>
      <c r="OUP31" s="567"/>
      <c r="OUQ31" s="567"/>
      <c r="OUR31" s="567"/>
      <c r="OUS31" s="567"/>
      <c r="OUT31" s="567"/>
      <c r="OUU31" s="567"/>
      <c r="OUV31" s="567"/>
      <c r="OUW31" s="567"/>
      <c r="OUX31" s="567"/>
      <c r="OUY31" s="567"/>
      <c r="OUZ31" s="567"/>
      <c r="OVA31" s="567"/>
      <c r="OVB31" s="567"/>
      <c r="OVC31" s="567"/>
      <c r="OVD31" s="567"/>
      <c r="OVE31" s="567"/>
      <c r="OVF31" s="567"/>
      <c r="OVG31" s="567"/>
      <c r="OVH31" s="567"/>
      <c r="OVI31" s="567"/>
      <c r="OVJ31" s="567"/>
      <c r="OVK31" s="567"/>
      <c r="OVL31" s="567"/>
      <c r="OVM31" s="567"/>
      <c r="OVN31" s="567"/>
      <c r="OVO31" s="567"/>
      <c r="OVP31" s="567"/>
      <c r="OVQ31" s="567"/>
      <c r="OVR31" s="567"/>
      <c r="OVS31" s="567"/>
      <c r="OVT31" s="567"/>
      <c r="OVU31" s="567"/>
      <c r="OVV31" s="567"/>
      <c r="OVW31" s="567"/>
      <c r="OVX31" s="567"/>
      <c r="OVY31" s="567"/>
      <c r="OVZ31" s="567"/>
      <c r="OWA31" s="567"/>
      <c r="OWB31" s="567"/>
      <c r="OWC31" s="567"/>
      <c r="OWD31" s="567"/>
      <c r="OWE31" s="567"/>
      <c r="OWF31" s="567"/>
      <c r="OWG31" s="567"/>
      <c r="OWH31" s="567"/>
      <c r="OWI31" s="567"/>
      <c r="OWJ31" s="567"/>
      <c r="OWK31" s="567"/>
      <c r="OWL31" s="567"/>
      <c r="OWM31" s="567"/>
      <c r="OWN31" s="567"/>
      <c r="OWO31" s="567"/>
      <c r="OWP31" s="567"/>
      <c r="OWQ31" s="567"/>
      <c r="OWR31" s="567"/>
      <c r="OWS31" s="567"/>
      <c r="OWT31" s="567"/>
      <c r="OWU31" s="567"/>
      <c r="OWV31" s="567"/>
      <c r="OWW31" s="567"/>
      <c r="OWX31" s="567"/>
      <c r="OWY31" s="567"/>
      <c r="OWZ31" s="567"/>
      <c r="OXA31" s="567"/>
      <c r="OXB31" s="567"/>
      <c r="OXC31" s="567"/>
      <c r="OXD31" s="567"/>
      <c r="OXE31" s="567"/>
      <c r="OXF31" s="567"/>
      <c r="OXG31" s="567"/>
      <c r="OXH31" s="567"/>
      <c r="OXI31" s="567"/>
      <c r="OXJ31" s="567"/>
      <c r="OXK31" s="567"/>
      <c r="OXL31" s="567"/>
      <c r="OXM31" s="567"/>
      <c r="OXN31" s="567"/>
      <c r="OXO31" s="567"/>
      <c r="OXP31" s="567"/>
      <c r="OXQ31" s="567"/>
      <c r="OXR31" s="567"/>
      <c r="OXS31" s="567"/>
      <c r="OXT31" s="567"/>
      <c r="OXU31" s="567"/>
      <c r="OXV31" s="567"/>
      <c r="OXW31" s="567"/>
      <c r="OXX31" s="567"/>
      <c r="OXY31" s="567"/>
      <c r="OXZ31" s="567"/>
      <c r="OYA31" s="567"/>
      <c r="OYB31" s="567"/>
      <c r="OYC31" s="567"/>
      <c r="OYD31" s="567"/>
      <c r="OYE31" s="567"/>
      <c r="OYF31" s="567"/>
      <c r="OYG31" s="567"/>
      <c r="OYH31" s="567"/>
      <c r="OYI31" s="567"/>
      <c r="OYJ31" s="567"/>
      <c r="OYK31" s="567"/>
      <c r="OYL31" s="567"/>
      <c r="OYM31" s="567"/>
      <c r="OYN31" s="567"/>
      <c r="OYO31" s="567"/>
      <c r="OYP31" s="567"/>
      <c r="OYQ31" s="567"/>
      <c r="OYR31" s="567"/>
      <c r="OYS31" s="567"/>
      <c r="OYT31" s="567"/>
      <c r="OYU31" s="567"/>
      <c r="OYV31" s="567"/>
      <c r="OYW31" s="567"/>
      <c r="OYX31" s="567"/>
      <c r="OYY31" s="567"/>
      <c r="OYZ31" s="567"/>
      <c r="OZA31" s="567"/>
      <c r="OZB31" s="567"/>
      <c r="OZC31" s="567"/>
      <c r="OZD31" s="567"/>
      <c r="OZE31" s="567"/>
      <c r="OZF31" s="567"/>
      <c r="OZG31" s="567"/>
      <c r="OZH31" s="567"/>
      <c r="OZI31" s="567"/>
      <c r="OZJ31" s="567"/>
      <c r="OZK31" s="567"/>
      <c r="OZL31" s="567"/>
      <c r="OZM31" s="567"/>
      <c r="OZN31" s="567"/>
      <c r="OZO31" s="567"/>
      <c r="OZP31" s="567"/>
      <c r="OZQ31" s="567"/>
      <c r="OZR31" s="567"/>
      <c r="OZS31" s="567"/>
      <c r="OZT31" s="567"/>
      <c r="OZU31" s="567"/>
      <c r="OZV31" s="567"/>
      <c r="OZW31" s="567"/>
      <c r="OZX31" s="567"/>
      <c r="OZY31" s="567"/>
      <c r="OZZ31" s="567"/>
      <c r="PAA31" s="567"/>
      <c r="PAB31" s="567"/>
      <c r="PAC31" s="567"/>
      <c r="PAD31" s="567"/>
      <c r="PAE31" s="567"/>
      <c r="PAF31" s="567"/>
      <c r="PAG31" s="567"/>
      <c r="PAH31" s="567"/>
      <c r="PAI31" s="567"/>
      <c r="PAJ31" s="567"/>
      <c r="PAK31" s="567"/>
      <c r="PAL31" s="567"/>
      <c r="PAM31" s="567"/>
      <c r="PAN31" s="567"/>
      <c r="PAO31" s="567"/>
      <c r="PAP31" s="567"/>
      <c r="PAQ31" s="567"/>
      <c r="PAR31" s="567"/>
      <c r="PAS31" s="567"/>
      <c r="PAT31" s="567"/>
      <c r="PAU31" s="567"/>
      <c r="PAV31" s="567"/>
      <c r="PAW31" s="567"/>
      <c r="PAX31" s="567"/>
      <c r="PAY31" s="567"/>
      <c r="PAZ31" s="567"/>
      <c r="PBA31" s="567"/>
      <c r="PBB31" s="567"/>
      <c r="PBC31" s="567"/>
      <c r="PBD31" s="567"/>
      <c r="PBE31" s="567"/>
      <c r="PBF31" s="567"/>
      <c r="PBG31" s="567"/>
      <c r="PBH31" s="567"/>
      <c r="PBI31" s="567"/>
      <c r="PBJ31" s="567"/>
      <c r="PBK31" s="567"/>
      <c r="PBL31" s="567"/>
      <c r="PBM31" s="567"/>
      <c r="PBN31" s="567"/>
      <c r="PBO31" s="567"/>
      <c r="PBP31" s="567"/>
      <c r="PBQ31" s="567"/>
      <c r="PBR31" s="567"/>
      <c r="PBS31" s="567"/>
      <c r="PBT31" s="567"/>
      <c r="PBU31" s="567"/>
      <c r="PBV31" s="567"/>
      <c r="PBW31" s="567"/>
      <c r="PBX31" s="567"/>
      <c r="PBY31" s="567"/>
      <c r="PBZ31" s="567"/>
      <c r="PCA31" s="567"/>
      <c r="PCB31" s="567"/>
      <c r="PCC31" s="567"/>
      <c r="PCD31" s="567"/>
      <c r="PCE31" s="567"/>
      <c r="PCF31" s="567"/>
      <c r="PCG31" s="567"/>
      <c r="PCH31" s="567"/>
      <c r="PCI31" s="567"/>
      <c r="PCJ31" s="567"/>
      <c r="PCK31" s="567"/>
      <c r="PCL31" s="567"/>
      <c r="PCM31" s="567"/>
      <c r="PCN31" s="567"/>
      <c r="PCO31" s="567"/>
      <c r="PCP31" s="567"/>
      <c r="PCQ31" s="567"/>
      <c r="PCR31" s="567"/>
      <c r="PCS31" s="567"/>
      <c r="PCT31" s="567"/>
      <c r="PCU31" s="567"/>
      <c r="PCV31" s="567"/>
      <c r="PCW31" s="567"/>
      <c r="PCX31" s="567"/>
      <c r="PCY31" s="567"/>
      <c r="PCZ31" s="567"/>
      <c r="PDA31" s="567"/>
      <c r="PDB31" s="567"/>
      <c r="PDC31" s="567"/>
      <c r="PDD31" s="567"/>
      <c r="PDE31" s="567"/>
      <c r="PDF31" s="567"/>
      <c r="PDG31" s="567"/>
      <c r="PDH31" s="567"/>
      <c r="PDI31" s="567"/>
      <c r="PDJ31" s="567"/>
      <c r="PDK31" s="567"/>
      <c r="PDL31" s="567"/>
      <c r="PDM31" s="567"/>
      <c r="PDN31" s="567"/>
      <c r="PDO31" s="567"/>
      <c r="PDP31" s="567"/>
      <c r="PDQ31" s="567"/>
      <c r="PDR31" s="567"/>
      <c r="PDS31" s="567"/>
      <c r="PDT31" s="567"/>
      <c r="PDU31" s="567"/>
      <c r="PDV31" s="567"/>
      <c r="PDW31" s="567"/>
      <c r="PDX31" s="567"/>
      <c r="PDY31" s="567"/>
      <c r="PDZ31" s="567"/>
      <c r="PEA31" s="567"/>
      <c r="PEB31" s="567"/>
      <c r="PEC31" s="567"/>
      <c r="PED31" s="567"/>
      <c r="PEE31" s="567"/>
      <c r="PEF31" s="567"/>
      <c r="PEG31" s="567"/>
      <c r="PEH31" s="567"/>
      <c r="PEI31" s="567"/>
      <c r="PEJ31" s="567"/>
      <c r="PEK31" s="567"/>
      <c r="PEL31" s="567"/>
      <c r="PEM31" s="567"/>
      <c r="PEN31" s="567"/>
      <c r="PEO31" s="567"/>
      <c r="PEP31" s="567"/>
      <c r="PEQ31" s="567"/>
      <c r="PER31" s="567"/>
      <c r="PES31" s="567"/>
      <c r="PET31" s="567"/>
      <c r="PEU31" s="567"/>
      <c r="PEV31" s="567"/>
      <c r="PEW31" s="567"/>
      <c r="PEX31" s="567"/>
      <c r="PEY31" s="567"/>
      <c r="PEZ31" s="567"/>
      <c r="PFA31" s="567"/>
      <c r="PFB31" s="567"/>
      <c r="PFC31" s="567"/>
      <c r="PFD31" s="567"/>
      <c r="PFE31" s="567"/>
      <c r="PFF31" s="567"/>
      <c r="PFG31" s="567"/>
      <c r="PFH31" s="567"/>
      <c r="PFI31" s="567"/>
      <c r="PFJ31" s="567"/>
      <c r="PFK31" s="567"/>
      <c r="PFL31" s="567"/>
      <c r="PFM31" s="567"/>
      <c r="PFN31" s="567"/>
      <c r="PFO31" s="567"/>
      <c r="PFP31" s="567"/>
      <c r="PFQ31" s="567"/>
      <c r="PFR31" s="567"/>
      <c r="PFS31" s="567"/>
      <c r="PFT31" s="567"/>
      <c r="PFU31" s="567"/>
      <c r="PFV31" s="567"/>
      <c r="PFW31" s="567"/>
      <c r="PFX31" s="567"/>
      <c r="PFY31" s="567"/>
      <c r="PFZ31" s="567"/>
      <c r="PGA31" s="567"/>
      <c r="PGB31" s="567"/>
      <c r="PGC31" s="567"/>
      <c r="PGD31" s="567"/>
      <c r="PGE31" s="567"/>
      <c r="PGF31" s="567"/>
      <c r="PGG31" s="567"/>
      <c r="PGH31" s="567"/>
      <c r="PGI31" s="567"/>
      <c r="PGJ31" s="567"/>
      <c r="PGK31" s="567"/>
      <c r="PGL31" s="567"/>
      <c r="PGM31" s="567"/>
      <c r="PGN31" s="567"/>
      <c r="PGO31" s="567"/>
      <c r="PGP31" s="567"/>
      <c r="PGQ31" s="567"/>
      <c r="PGR31" s="567"/>
      <c r="PGS31" s="567"/>
      <c r="PGT31" s="567"/>
      <c r="PGU31" s="567"/>
      <c r="PGV31" s="567"/>
      <c r="PGW31" s="567"/>
      <c r="PGX31" s="567"/>
      <c r="PGY31" s="567"/>
      <c r="PGZ31" s="567"/>
      <c r="PHA31" s="567"/>
      <c r="PHB31" s="567"/>
      <c r="PHC31" s="567"/>
      <c r="PHD31" s="567"/>
      <c r="PHE31" s="567"/>
      <c r="PHF31" s="567"/>
      <c r="PHG31" s="567"/>
      <c r="PHH31" s="567"/>
      <c r="PHI31" s="567"/>
      <c r="PHJ31" s="567"/>
      <c r="PHK31" s="567"/>
      <c r="PHL31" s="567"/>
      <c r="PHM31" s="567"/>
      <c r="PHN31" s="567"/>
      <c r="PHO31" s="567"/>
      <c r="PHP31" s="567"/>
      <c r="PHQ31" s="567"/>
      <c r="PHR31" s="567"/>
      <c r="PHS31" s="567"/>
      <c r="PHT31" s="567"/>
      <c r="PHU31" s="567"/>
      <c r="PHV31" s="567"/>
      <c r="PHW31" s="567"/>
      <c r="PHX31" s="567"/>
      <c r="PHY31" s="567"/>
      <c r="PHZ31" s="567"/>
      <c r="PIA31" s="567"/>
      <c r="PIB31" s="567"/>
      <c r="PIC31" s="567"/>
      <c r="PID31" s="567"/>
      <c r="PIE31" s="567"/>
      <c r="PIF31" s="567"/>
      <c r="PIG31" s="567"/>
      <c r="PIH31" s="567"/>
      <c r="PII31" s="567"/>
      <c r="PIJ31" s="567"/>
      <c r="PIK31" s="567"/>
      <c r="PIL31" s="567"/>
      <c r="PIM31" s="567"/>
      <c r="PIN31" s="567"/>
      <c r="PIO31" s="567"/>
      <c r="PIP31" s="567"/>
      <c r="PIQ31" s="567"/>
      <c r="PIR31" s="567"/>
      <c r="PIS31" s="567"/>
      <c r="PIT31" s="567"/>
      <c r="PIU31" s="567"/>
      <c r="PIV31" s="567"/>
      <c r="PIW31" s="567"/>
      <c r="PIX31" s="567"/>
      <c r="PIY31" s="567"/>
      <c r="PIZ31" s="567"/>
      <c r="PJA31" s="567"/>
      <c r="PJB31" s="567"/>
      <c r="PJC31" s="567"/>
      <c r="PJD31" s="567"/>
      <c r="PJE31" s="567"/>
      <c r="PJF31" s="567"/>
      <c r="PJG31" s="567"/>
      <c r="PJH31" s="567"/>
      <c r="PJI31" s="567"/>
      <c r="PJJ31" s="567"/>
      <c r="PJK31" s="567"/>
      <c r="PJL31" s="567"/>
      <c r="PJM31" s="567"/>
      <c r="PJN31" s="567"/>
      <c r="PJO31" s="567"/>
      <c r="PJP31" s="567"/>
      <c r="PJQ31" s="567"/>
      <c r="PJR31" s="567"/>
      <c r="PJS31" s="567"/>
      <c r="PJT31" s="567"/>
      <c r="PJU31" s="567"/>
      <c r="PJV31" s="567"/>
      <c r="PJW31" s="567"/>
      <c r="PJX31" s="567"/>
      <c r="PJY31" s="567"/>
      <c r="PJZ31" s="567"/>
      <c r="PKA31" s="567"/>
      <c r="PKB31" s="567"/>
      <c r="PKC31" s="567"/>
      <c r="PKD31" s="567"/>
      <c r="PKE31" s="567"/>
      <c r="PKF31" s="567"/>
      <c r="PKG31" s="567"/>
      <c r="PKH31" s="567"/>
      <c r="PKI31" s="567"/>
      <c r="PKJ31" s="567"/>
      <c r="PKK31" s="567"/>
      <c r="PKL31" s="567"/>
      <c r="PKM31" s="567"/>
      <c r="PKN31" s="567"/>
      <c r="PKO31" s="567"/>
      <c r="PKP31" s="567"/>
      <c r="PKQ31" s="567"/>
      <c r="PKR31" s="567"/>
      <c r="PKS31" s="567"/>
      <c r="PKT31" s="567"/>
      <c r="PKU31" s="567"/>
      <c r="PKV31" s="567"/>
      <c r="PKW31" s="567"/>
      <c r="PKX31" s="567"/>
      <c r="PKY31" s="567"/>
      <c r="PKZ31" s="567"/>
      <c r="PLA31" s="567"/>
      <c r="PLB31" s="567"/>
      <c r="PLC31" s="567"/>
      <c r="PLD31" s="567"/>
      <c r="PLE31" s="567"/>
      <c r="PLF31" s="567"/>
      <c r="PLG31" s="567"/>
      <c r="PLH31" s="567"/>
      <c r="PLI31" s="567"/>
      <c r="PLJ31" s="567"/>
      <c r="PLK31" s="567"/>
      <c r="PLL31" s="567"/>
      <c r="PLM31" s="567"/>
      <c r="PLN31" s="567"/>
      <c r="PLO31" s="567"/>
      <c r="PLP31" s="567"/>
      <c r="PLQ31" s="567"/>
      <c r="PLR31" s="567"/>
      <c r="PLS31" s="567"/>
      <c r="PLT31" s="567"/>
      <c r="PLU31" s="567"/>
      <c r="PLV31" s="567"/>
      <c r="PLW31" s="567"/>
      <c r="PLX31" s="567"/>
      <c r="PLY31" s="567"/>
      <c r="PLZ31" s="567"/>
      <c r="PMA31" s="567"/>
      <c r="PMB31" s="567"/>
      <c r="PMC31" s="567"/>
      <c r="PMD31" s="567"/>
      <c r="PME31" s="567"/>
      <c r="PMF31" s="567"/>
      <c r="PMG31" s="567"/>
      <c r="PMH31" s="567"/>
      <c r="PMI31" s="567"/>
      <c r="PMJ31" s="567"/>
      <c r="PMK31" s="567"/>
      <c r="PML31" s="567"/>
      <c r="PMM31" s="567"/>
      <c r="PMN31" s="567"/>
      <c r="PMO31" s="567"/>
      <c r="PMP31" s="567"/>
      <c r="PMQ31" s="567"/>
      <c r="PMR31" s="567"/>
      <c r="PMS31" s="567"/>
      <c r="PMT31" s="567"/>
      <c r="PMU31" s="567"/>
      <c r="PMV31" s="567"/>
      <c r="PMW31" s="567"/>
      <c r="PMX31" s="567"/>
      <c r="PMY31" s="567"/>
      <c r="PMZ31" s="567"/>
      <c r="PNA31" s="567"/>
      <c r="PNB31" s="567"/>
      <c r="PNC31" s="567"/>
      <c r="PND31" s="567"/>
      <c r="PNE31" s="567"/>
      <c r="PNF31" s="567"/>
      <c r="PNG31" s="567"/>
      <c r="PNH31" s="567"/>
      <c r="PNI31" s="567"/>
      <c r="PNJ31" s="567"/>
      <c r="PNK31" s="567"/>
      <c r="PNL31" s="567"/>
      <c r="PNM31" s="567"/>
      <c r="PNN31" s="567"/>
      <c r="PNO31" s="567"/>
      <c r="PNP31" s="567"/>
      <c r="PNQ31" s="567"/>
      <c r="PNR31" s="567"/>
      <c r="PNS31" s="567"/>
      <c r="PNT31" s="567"/>
      <c r="PNU31" s="567"/>
      <c r="PNV31" s="567"/>
      <c r="PNW31" s="567"/>
      <c r="PNX31" s="567"/>
      <c r="PNY31" s="567"/>
      <c r="PNZ31" s="567"/>
      <c r="POA31" s="567"/>
      <c r="POB31" s="567"/>
      <c r="POC31" s="567"/>
      <c r="POD31" s="567"/>
      <c r="POE31" s="567"/>
      <c r="POF31" s="567"/>
      <c r="POG31" s="567"/>
      <c r="POH31" s="567"/>
      <c r="POI31" s="567"/>
      <c r="POJ31" s="567"/>
      <c r="POK31" s="567"/>
      <c r="POL31" s="567"/>
      <c r="POM31" s="567"/>
      <c r="PON31" s="567"/>
      <c r="POO31" s="567"/>
      <c r="POP31" s="567"/>
      <c r="POQ31" s="567"/>
      <c r="POR31" s="567"/>
      <c r="POS31" s="567"/>
      <c r="POT31" s="567"/>
      <c r="POU31" s="567"/>
      <c r="POV31" s="567"/>
      <c r="POW31" s="567"/>
      <c r="POX31" s="567"/>
      <c r="POY31" s="567"/>
      <c r="POZ31" s="567"/>
      <c r="PPA31" s="567"/>
      <c r="PPB31" s="567"/>
      <c r="PPC31" s="567"/>
      <c r="PPD31" s="567"/>
      <c r="PPE31" s="567"/>
      <c r="PPF31" s="567"/>
      <c r="PPG31" s="567"/>
      <c r="PPH31" s="567"/>
      <c r="PPI31" s="567"/>
      <c r="PPJ31" s="567"/>
      <c r="PPK31" s="567"/>
      <c r="PPL31" s="567"/>
      <c r="PPM31" s="567"/>
      <c r="PPN31" s="567"/>
      <c r="PPO31" s="567"/>
      <c r="PPP31" s="567"/>
      <c r="PPQ31" s="567"/>
      <c r="PPR31" s="567"/>
      <c r="PPS31" s="567"/>
      <c r="PPT31" s="567"/>
      <c r="PPU31" s="567"/>
      <c r="PPV31" s="567"/>
      <c r="PPW31" s="567"/>
      <c r="PPX31" s="567"/>
      <c r="PPY31" s="567"/>
      <c r="PPZ31" s="567"/>
      <c r="PQA31" s="567"/>
      <c r="PQB31" s="567"/>
      <c r="PQC31" s="567"/>
      <c r="PQD31" s="567"/>
      <c r="PQE31" s="567"/>
      <c r="PQF31" s="567"/>
      <c r="PQG31" s="567"/>
      <c r="PQH31" s="567"/>
      <c r="PQI31" s="567"/>
      <c r="PQJ31" s="567"/>
      <c r="PQK31" s="567"/>
      <c r="PQL31" s="567"/>
      <c r="PQM31" s="567"/>
      <c r="PQN31" s="567"/>
      <c r="PQO31" s="567"/>
      <c r="PQP31" s="567"/>
      <c r="PQQ31" s="567"/>
      <c r="PQR31" s="567"/>
      <c r="PQS31" s="567"/>
      <c r="PQT31" s="567"/>
      <c r="PQU31" s="567"/>
      <c r="PQV31" s="567"/>
      <c r="PQW31" s="567"/>
      <c r="PQX31" s="567"/>
      <c r="PQY31" s="567"/>
      <c r="PQZ31" s="567"/>
      <c r="PRA31" s="567"/>
      <c r="PRB31" s="567"/>
      <c r="PRC31" s="567"/>
      <c r="PRD31" s="567"/>
      <c r="PRE31" s="567"/>
      <c r="PRF31" s="567"/>
      <c r="PRG31" s="567"/>
      <c r="PRH31" s="567"/>
      <c r="PRI31" s="567"/>
      <c r="PRJ31" s="567"/>
      <c r="PRK31" s="567"/>
      <c r="PRL31" s="567"/>
      <c r="PRM31" s="567"/>
      <c r="PRN31" s="567"/>
      <c r="PRO31" s="567"/>
      <c r="PRP31" s="567"/>
      <c r="PRQ31" s="567"/>
      <c r="PRR31" s="567"/>
      <c r="PRS31" s="567"/>
      <c r="PRT31" s="567"/>
      <c r="PRU31" s="567"/>
      <c r="PRV31" s="567"/>
      <c r="PRW31" s="567"/>
      <c r="PRX31" s="567"/>
      <c r="PRY31" s="567"/>
      <c r="PRZ31" s="567"/>
      <c r="PSA31" s="567"/>
      <c r="PSB31" s="567"/>
      <c r="PSC31" s="567"/>
      <c r="PSD31" s="567"/>
      <c r="PSE31" s="567"/>
      <c r="PSF31" s="567"/>
      <c r="PSG31" s="567"/>
      <c r="PSH31" s="567"/>
      <c r="PSI31" s="567"/>
      <c r="PSJ31" s="567"/>
      <c r="PSK31" s="567"/>
      <c r="PSL31" s="567"/>
      <c r="PSM31" s="567"/>
      <c r="PSN31" s="567"/>
      <c r="PSO31" s="567"/>
      <c r="PSP31" s="567"/>
      <c r="PSQ31" s="567"/>
      <c r="PSR31" s="567"/>
      <c r="PSS31" s="567"/>
      <c r="PST31" s="567"/>
      <c r="PSU31" s="567"/>
      <c r="PSV31" s="567"/>
      <c r="PSW31" s="567"/>
      <c r="PSX31" s="567"/>
      <c r="PSY31" s="567"/>
      <c r="PSZ31" s="567"/>
      <c r="PTA31" s="567"/>
      <c r="PTB31" s="567"/>
      <c r="PTC31" s="567"/>
      <c r="PTD31" s="567"/>
      <c r="PTE31" s="567"/>
      <c r="PTF31" s="567"/>
      <c r="PTG31" s="567"/>
      <c r="PTH31" s="567"/>
      <c r="PTI31" s="567"/>
      <c r="PTJ31" s="567"/>
      <c r="PTK31" s="567"/>
      <c r="PTL31" s="567"/>
      <c r="PTM31" s="567"/>
      <c r="PTN31" s="567"/>
      <c r="PTO31" s="567"/>
      <c r="PTP31" s="567"/>
      <c r="PTQ31" s="567"/>
      <c r="PTR31" s="567"/>
      <c r="PTS31" s="567"/>
      <c r="PTT31" s="567"/>
      <c r="PTU31" s="567"/>
      <c r="PTV31" s="567"/>
      <c r="PTW31" s="567"/>
      <c r="PTX31" s="567"/>
      <c r="PTY31" s="567"/>
      <c r="PTZ31" s="567"/>
      <c r="PUA31" s="567"/>
      <c r="PUB31" s="567"/>
      <c r="PUC31" s="567"/>
      <c r="PUD31" s="567"/>
      <c r="PUE31" s="567"/>
      <c r="PUF31" s="567"/>
      <c r="PUG31" s="567"/>
      <c r="PUH31" s="567"/>
      <c r="PUI31" s="567"/>
      <c r="PUJ31" s="567"/>
      <c r="PUK31" s="567"/>
      <c r="PUL31" s="567"/>
      <c r="PUM31" s="567"/>
      <c r="PUN31" s="567"/>
      <c r="PUO31" s="567"/>
      <c r="PUP31" s="567"/>
      <c r="PUQ31" s="567"/>
      <c r="PUR31" s="567"/>
      <c r="PUS31" s="567"/>
      <c r="PUT31" s="567"/>
      <c r="PUU31" s="567"/>
      <c r="PUV31" s="567"/>
      <c r="PUW31" s="567"/>
      <c r="PUX31" s="567"/>
      <c r="PUY31" s="567"/>
      <c r="PUZ31" s="567"/>
      <c r="PVA31" s="567"/>
      <c r="PVB31" s="567"/>
      <c r="PVC31" s="567"/>
      <c r="PVD31" s="567"/>
      <c r="PVE31" s="567"/>
      <c r="PVF31" s="567"/>
      <c r="PVG31" s="567"/>
      <c r="PVH31" s="567"/>
      <c r="PVI31" s="567"/>
      <c r="PVJ31" s="567"/>
      <c r="PVK31" s="567"/>
      <c r="PVL31" s="567"/>
      <c r="PVM31" s="567"/>
      <c r="PVN31" s="567"/>
      <c r="PVO31" s="567"/>
      <c r="PVP31" s="567"/>
      <c r="PVQ31" s="567"/>
      <c r="PVR31" s="567"/>
      <c r="PVS31" s="567"/>
      <c r="PVT31" s="567"/>
      <c r="PVU31" s="567"/>
      <c r="PVV31" s="567"/>
      <c r="PVW31" s="567"/>
      <c r="PVX31" s="567"/>
      <c r="PVY31" s="567"/>
      <c r="PVZ31" s="567"/>
      <c r="PWA31" s="567"/>
      <c r="PWB31" s="567"/>
      <c r="PWC31" s="567"/>
      <c r="PWD31" s="567"/>
      <c r="PWE31" s="567"/>
      <c r="PWF31" s="567"/>
      <c r="PWG31" s="567"/>
      <c r="PWH31" s="567"/>
      <c r="PWI31" s="567"/>
      <c r="PWJ31" s="567"/>
      <c r="PWK31" s="567"/>
      <c r="PWL31" s="567"/>
      <c r="PWM31" s="567"/>
      <c r="PWN31" s="567"/>
      <c r="PWO31" s="567"/>
      <c r="PWP31" s="567"/>
      <c r="PWQ31" s="567"/>
      <c r="PWR31" s="567"/>
      <c r="PWS31" s="567"/>
      <c r="PWT31" s="567"/>
      <c r="PWU31" s="567"/>
      <c r="PWV31" s="567"/>
      <c r="PWW31" s="567"/>
      <c r="PWX31" s="567"/>
      <c r="PWY31" s="567"/>
      <c r="PWZ31" s="567"/>
      <c r="PXA31" s="567"/>
      <c r="PXB31" s="567"/>
      <c r="PXC31" s="567"/>
      <c r="PXD31" s="567"/>
      <c r="PXE31" s="567"/>
      <c r="PXF31" s="567"/>
      <c r="PXG31" s="567"/>
      <c r="PXH31" s="567"/>
      <c r="PXI31" s="567"/>
      <c r="PXJ31" s="567"/>
      <c r="PXK31" s="567"/>
      <c r="PXL31" s="567"/>
      <c r="PXM31" s="567"/>
      <c r="PXN31" s="567"/>
      <c r="PXO31" s="567"/>
      <c r="PXP31" s="567"/>
      <c r="PXQ31" s="567"/>
      <c r="PXR31" s="567"/>
      <c r="PXS31" s="567"/>
      <c r="PXT31" s="567"/>
      <c r="PXU31" s="567"/>
      <c r="PXV31" s="567"/>
      <c r="PXW31" s="567"/>
      <c r="PXX31" s="567"/>
      <c r="PXY31" s="567"/>
      <c r="PXZ31" s="567"/>
      <c r="PYA31" s="567"/>
      <c r="PYB31" s="567"/>
      <c r="PYC31" s="567"/>
      <c r="PYD31" s="567"/>
      <c r="PYE31" s="567"/>
      <c r="PYF31" s="567"/>
      <c r="PYG31" s="567"/>
      <c r="PYH31" s="567"/>
      <c r="PYI31" s="567"/>
      <c r="PYJ31" s="567"/>
      <c r="PYK31" s="567"/>
      <c r="PYL31" s="567"/>
      <c r="PYM31" s="567"/>
      <c r="PYN31" s="567"/>
      <c r="PYO31" s="567"/>
      <c r="PYP31" s="567"/>
      <c r="PYQ31" s="567"/>
      <c r="PYR31" s="567"/>
      <c r="PYS31" s="567"/>
      <c r="PYT31" s="567"/>
      <c r="PYU31" s="567"/>
      <c r="PYV31" s="567"/>
      <c r="PYW31" s="567"/>
      <c r="PYX31" s="567"/>
      <c r="PYY31" s="567"/>
      <c r="PYZ31" s="567"/>
      <c r="PZA31" s="567"/>
      <c r="PZB31" s="567"/>
      <c r="PZC31" s="567"/>
      <c r="PZD31" s="567"/>
      <c r="PZE31" s="567"/>
      <c r="PZF31" s="567"/>
      <c r="PZG31" s="567"/>
      <c r="PZH31" s="567"/>
      <c r="PZI31" s="567"/>
      <c r="PZJ31" s="567"/>
      <c r="PZK31" s="567"/>
      <c r="PZL31" s="567"/>
      <c r="PZM31" s="567"/>
      <c r="PZN31" s="567"/>
      <c r="PZO31" s="567"/>
      <c r="PZP31" s="567"/>
      <c r="PZQ31" s="567"/>
      <c r="PZR31" s="567"/>
      <c r="PZS31" s="567"/>
      <c r="PZT31" s="567"/>
      <c r="PZU31" s="567"/>
      <c r="PZV31" s="567"/>
      <c r="PZW31" s="567"/>
      <c r="PZX31" s="567"/>
      <c r="PZY31" s="567"/>
      <c r="PZZ31" s="567"/>
      <c r="QAA31" s="567"/>
      <c r="QAB31" s="567"/>
      <c r="QAC31" s="567"/>
      <c r="QAD31" s="567"/>
      <c r="QAE31" s="567"/>
      <c r="QAF31" s="567"/>
      <c r="QAG31" s="567"/>
      <c r="QAH31" s="567"/>
      <c r="QAI31" s="567"/>
      <c r="QAJ31" s="567"/>
      <c r="QAK31" s="567"/>
      <c r="QAL31" s="567"/>
      <c r="QAM31" s="567"/>
      <c r="QAN31" s="567"/>
      <c r="QAO31" s="567"/>
      <c r="QAP31" s="567"/>
      <c r="QAQ31" s="567"/>
      <c r="QAR31" s="567"/>
      <c r="QAS31" s="567"/>
      <c r="QAT31" s="567"/>
      <c r="QAU31" s="567"/>
      <c r="QAV31" s="567"/>
      <c r="QAW31" s="567"/>
      <c r="QAX31" s="567"/>
      <c r="QAY31" s="567"/>
      <c r="QAZ31" s="567"/>
      <c r="QBA31" s="567"/>
      <c r="QBB31" s="567"/>
      <c r="QBC31" s="567"/>
      <c r="QBD31" s="567"/>
      <c r="QBE31" s="567"/>
      <c r="QBF31" s="567"/>
      <c r="QBG31" s="567"/>
      <c r="QBH31" s="567"/>
      <c r="QBI31" s="567"/>
      <c r="QBJ31" s="567"/>
      <c r="QBK31" s="567"/>
      <c r="QBL31" s="567"/>
      <c r="QBM31" s="567"/>
      <c r="QBN31" s="567"/>
      <c r="QBO31" s="567"/>
      <c r="QBP31" s="567"/>
      <c r="QBQ31" s="567"/>
      <c r="QBR31" s="567"/>
      <c r="QBS31" s="567"/>
      <c r="QBT31" s="567"/>
      <c r="QBU31" s="567"/>
      <c r="QBV31" s="567"/>
      <c r="QBW31" s="567"/>
      <c r="QBX31" s="567"/>
      <c r="QBY31" s="567"/>
      <c r="QBZ31" s="567"/>
      <c r="QCA31" s="567"/>
      <c r="QCB31" s="567"/>
      <c r="QCC31" s="567"/>
      <c r="QCD31" s="567"/>
      <c r="QCE31" s="567"/>
      <c r="QCF31" s="567"/>
      <c r="QCG31" s="567"/>
      <c r="QCH31" s="567"/>
      <c r="QCI31" s="567"/>
      <c r="QCJ31" s="567"/>
      <c r="QCK31" s="567"/>
      <c r="QCL31" s="567"/>
      <c r="QCM31" s="567"/>
      <c r="QCN31" s="567"/>
      <c r="QCO31" s="567"/>
      <c r="QCP31" s="567"/>
      <c r="QCQ31" s="567"/>
      <c r="QCR31" s="567"/>
      <c r="QCS31" s="567"/>
      <c r="QCT31" s="567"/>
      <c r="QCU31" s="567"/>
      <c r="QCV31" s="567"/>
      <c r="QCW31" s="567"/>
      <c r="QCX31" s="567"/>
      <c r="QCY31" s="567"/>
      <c r="QCZ31" s="567"/>
      <c r="QDA31" s="567"/>
      <c r="QDB31" s="567"/>
      <c r="QDC31" s="567"/>
      <c r="QDD31" s="567"/>
      <c r="QDE31" s="567"/>
      <c r="QDF31" s="567"/>
      <c r="QDG31" s="567"/>
      <c r="QDH31" s="567"/>
      <c r="QDI31" s="567"/>
      <c r="QDJ31" s="567"/>
      <c r="QDK31" s="567"/>
      <c r="QDL31" s="567"/>
      <c r="QDM31" s="567"/>
      <c r="QDN31" s="567"/>
      <c r="QDO31" s="567"/>
      <c r="QDP31" s="567"/>
      <c r="QDQ31" s="567"/>
      <c r="QDR31" s="567"/>
      <c r="QDS31" s="567"/>
      <c r="QDT31" s="567"/>
      <c r="QDU31" s="567"/>
      <c r="QDV31" s="567"/>
      <c r="QDW31" s="567"/>
      <c r="QDX31" s="567"/>
      <c r="QDY31" s="567"/>
      <c r="QDZ31" s="567"/>
      <c r="QEA31" s="567"/>
      <c r="QEB31" s="567"/>
      <c r="QEC31" s="567"/>
      <c r="QED31" s="567"/>
      <c r="QEE31" s="567"/>
      <c r="QEF31" s="567"/>
      <c r="QEG31" s="567"/>
      <c r="QEH31" s="567"/>
      <c r="QEI31" s="567"/>
      <c r="QEJ31" s="567"/>
      <c r="QEK31" s="567"/>
      <c r="QEL31" s="567"/>
      <c r="QEM31" s="567"/>
      <c r="QEN31" s="567"/>
      <c r="QEO31" s="567"/>
      <c r="QEP31" s="567"/>
      <c r="QEQ31" s="567"/>
      <c r="QER31" s="567"/>
      <c r="QES31" s="567"/>
      <c r="QET31" s="567"/>
      <c r="QEU31" s="567"/>
      <c r="QEV31" s="567"/>
      <c r="QEW31" s="567"/>
      <c r="QEX31" s="567"/>
      <c r="QEY31" s="567"/>
      <c r="QEZ31" s="567"/>
      <c r="QFA31" s="567"/>
      <c r="QFB31" s="567"/>
      <c r="QFC31" s="567"/>
      <c r="QFD31" s="567"/>
      <c r="QFE31" s="567"/>
      <c r="QFF31" s="567"/>
      <c r="QFG31" s="567"/>
      <c r="QFH31" s="567"/>
      <c r="QFI31" s="567"/>
      <c r="QFJ31" s="567"/>
      <c r="QFK31" s="567"/>
      <c r="QFL31" s="567"/>
      <c r="QFM31" s="567"/>
      <c r="QFN31" s="567"/>
      <c r="QFO31" s="567"/>
      <c r="QFP31" s="567"/>
      <c r="QFQ31" s="567"/>
      <c r="QFR31" s="567"/>
      <c r="QFS31" s="567"/>
      <c r="QFT31" s="567"/>
      <c r="QFU31" s="567"/>
      <c r="QFV31" s="567"/>
      <c r="QFW31" s="567"/>
      <c r="QFX31" s="567"/>
      <c r="QFY31" s="567"/>
      <c r="QFZ31" s="567"/>
      <c r="QGA31" s="567"/>
      <c r="QGB31" s="567"/>
      <c r="QGC31" s="567"/>
      <c r="QGD31" s="567"/>
      <c r="QGE31" s="567"/>
      <c r="QGF31" s="567"/>
      <c r="QGG31" s="567"/>
      <c r="QGH31" s="567"/>
      <c r="QGI31" s="567"/>
      <c r="QGJ31" s="567"/>
      <c r="QGK31" s="567"/>
      <c r="QGL31" s="567"/>
      <c r="QGM31" s="567"/>
      <c r="QGN31" s="567"/>
      <c r="QGO31" s="567"/>
      <c r="QGP31" s="567"/>
      <c r="QGQ31" s="567"/>
      <c r="QGR31" s="567"/>
      <c r="QGS31" s="567"/>
      <c r="QGT31" s="567"/>
      <c r="QGU31" s="567"/>
      <c r="QGV31" s="567"/>
      <c r="QGW31" s="567"/>
      <c r="QGX31" s="567"/>
      <c r="QGY31" s="567"/>
      <c r="QGZ31" s="567"/>
      <c r="QHA31" s="567"/>
      <c r="QHB31" s="567"/>
      <c r="QHC31" s="567"/>
      <c r="QHD31" s="567"/>
      <c r="QHE31" s="567"/>
      <c r="QHF31" s="567"/>
      <c r="QHG31" s="567"/>
      <c r="QHH31" s="567"/>
      <c r="QHI31" s="567"/>
      <c r="QHJ31" s="567"/>
      <c r="QHK31" s="567"/>
      <c r="QHL31" s="567"/>
      <c r="QHM31" s="567"/>
      <c r="QHN31" s="567"/>
      <c r="QHO31" s="567"/>
      <c r="QHP31" s="567"/>
      <c r="QHQ31" s="567"/>
      <c r="QHR31" s="567"/>
      <c r="QHS31" s="567"/>
      <c r="QHT31" s="567"/>
      <c r="QHU31" s="567"/>
      <c r="QHV31" s="567"/>
      <c r="QHW31" s="567"/>
      <c r="QHX31" s="567"/>
      <c r="QHY31" s="567"/>
      <c r="QHZ31" s="567"/>
      <c r="QIA31" s="567"/>
      <c r="QIB31" s="567"/>
      <c r="QIC31" s="567"/>
      <c r="QID31" s="567"/>
      <c r="QIE31" s="567"/>
      <c r="QIF31" s="567"/>
      <c r="QIG31" s="567"/>
      <c r="QIH31" s="567"/>
      <c r="QII31" s="567"/>
      <c r="QIJ31" s="567"/>
      <c r="QIK31" s="567"/>
      <c r="QIL31" s="567"/>
      <c r="QIM31" s="567"/>
      <c r="QIN31" s="567"/>
      <c r="QIO31" s="567"/>
      <c r="QIP31" s="567"/>
      <c r="QIQ31" s="567"/>
      <c r="QIR31" s="567"/>
      <c r="QIS31" s="567"/>
      <c r="QIT31" s="567"/>
      <c r="QIU31" s="567"/>
      <c r="QIV31" s="567"/>
      <c r="QIW31" s="567"/>
      <c r="QIX31" s="567"/>
      <c r="QIY31" s="567"/>
      <c r="QIZ31" s="567"/>
      <c r="QJA31" s="567"/>
      <c r="QJB31" s="567"/>
      <c r="QJC31" s="567"/>
      <c r="QJD31" s="567"/>
      <c r="QJE31" s="567"/>
      <c r="QJF31" s="567"/>
      <c r="QJG31" s="567"/>
      <c r="QJH31" s="567"/>
      <c r="QJI31" s="567"/>
      <c r="QJJ31" s="567"/>
      <c r="QJK31" s="567"/>
      <c r="QJL31" s="567"/>
      <c r="QJM31" s="567"/>
      <c r="QJN31" s="567"/>
      <c r="QJO31" s="567"/>
      <c r="QJP31" s="567"/>
      <c r="QJQ31" s="567"/>
      <c r="QJR31" s="567"/>
      <c r="QJS31" s="567"/>
      <c r="QJT31" s="567"/>
      <c r="QJU31" s="567"/>
      <c r="QJV31" s="567"/>
      <c r="QJW31" s="567"/>
      <c r="QJX31" s="567"/>
      <c r="QJY31" s="567"/>
      <c r="QJZ31" s="567"/>
      <c r="QKA31" s="567"/>
      <c r="QKB31" s="567"/>
      <c r="QKC31" s="567"/>
      <c r="QKD31" s="567"/>
      <c r="QKE31" s="567"/>
      <c r="QKF31" s="567"/>
      <c r="QKG31" s="567"/>
      <c r="QKH31" s="567"/>
      <c r="QKI31" s="567"/>
      <c r="QKJ31" s="567"/>
      <c r="QKK31" s="567"/>
      <c r="QKL31" s="567"/>
      <c r="QKM31" s="567"/>
      <c r="QKN31" s="567"/>
      <c r="QKO31" s="567"/>
      <c r="QKP31" s="567"/>
      <c r="QKQ31" s="567"/>
      <c r="QKR31" s="567"/>
      <c r="QKS31" s="567"/>
      <c r="QKT31" s="567"/>
      <c r="QKU31" s="567"/>
      <c r="QKV31" s="567"/>
      <c r="QKW31" s="567"/>
      <c r="QKX31" s="567"/>
      <c r="QKY31" s="567"/>
      <c r="QKZ31" s="567"/>
      <c r="QLA31" s="567"/>
      <c r="QLB31" s="567"/>
      <c r="QLC31" s="567"/>
      <c r="QLD31" s="567"/>
      <c r="QLE31" s="567"/>
      <c r="QLF31" s="567"/>
      <c r="QLG31" s="567"/>
      <c r="QLH31" s="567"/>
      <c r="QLI31" s="567"/>
      <c r="QLJ31" s="567"/>
      <c r="QLK31" s="567"/>
      <c r="QLL31" s="567"/>
      <c r="QLM31" s="567"/>
      <c r="QLN31" s="567"/>
      <c r="QLO31" s="567"/>
      <c r="QLP31" s="567"/>
      <c r="QLQ31" s="567"/>
      <c r="QLR31" s="567"/>
      <c r="QLS31" s="567"/>
      <c r="QLT31" s="567"/>
      <c r="QLU31" s="567"/>
      <c r="QLV31" s="567"/>
      <c r="QLW31" s="567"/>
      <c r="QLX31" s="567"/>
      <c r="QLY31" s="567"/>
      <c r="QLZ31" s="567"/>
      <c r="QMA31" s="567"/>
      <c r="QMB31" s="567"/>
      <c r="QMC31" s="567"/>
      <c r="QMD31" s="567"/>
      <c r="QME31" s="567"/>
      <c r="QMF31" s="567"/>
      <c r="QMG31" s="567"/>
      <c r="QMH31" s="567"/>
      <c r="QMI31" s="567"/>
      <c r="QMJ31" s="567"/>
      <c r="QMK31" s="567"/>
      <c r="QML31" s="567"/>
      <c r="QMM31" s="567"/>
      <c r="QMN31" s="567"/>
      <c r="QMO31" s="567"/>
      <c r="QMP31" s="567"/>
      <c r="QMQ31" s="567"/>
      <c r="QMR31" s="567"/>
      <c r="QMS31" s="567"/>
      <c r="QMT31" s="567"/>
      <c r="QMU31" s="567"/>
      <c r="QMV31" s="567"/>
      <c r="QMW31" s="567"/>
      <c r="QMX31" s="567"/>
      <c r="QMY31" s="567"/>
      <c r="QMZ31" s="567"/>
      <c r="QNA31" s="567"/>
      <c r="QNB31" s="567"/>
      <c r="QNC31" s="567"/>
      <c r="QND31" s="567"/>
      <c r="QNE31" s="567"/>
      <c r="QNF31" s="567"/>
      <c r="QNG31" s="567"/>
      <c r="QNH31" s="567"/>
      <c r="QNI31" s="567"/>
      <c r="QNJ31" s="567"/>
      <c r="QNK31" s="567"/>
      <c r="QNL31" s="567"/>
      <c r="QNM31" s="567"/>
      <c r="QNN31" s="567"/>
      <c r="QNO31" s="567"/>
      <c r="QNP31" s="567"/>
      <c r="QNQ31" s="567"/>
      <c r="QNR31" s="567"/>
      <c r="QNS31" s="567"/>
      <c r="QNT31" s="567"/>
      <c r="QNU31" s="567"/>
      <c r="QNV31" s="567"/>
      <c r="QNW31" s="567"/>
      <c r="QNX31" s="567"/>
      <c r="QNY31" s="567"/>
      <c r="QNZ31" s="567"/>
      <c r="QOA31" s="567"/>
      <c r="QOB31" s="567"/>
      <c r="QOC31" s="567"/>
      <c r="QOD31" s="567"/>
      <c r="QOE31" s="567"/>
      <c r="QOF31" s="567"/>
      <c r="QOG31" s="567"/>
      <c r="QOH31" s="567"/>
      <c r="QOI31" s="567"/>
      <c r="QOJ31" s="567"/>
      <c r="QOK31" s="567"/>
      <c r="QOL31" s="567"/>
      <c r="QOM31" s="567"/>
      <c r="QON31" s="567"/>
      <c r="QOO31" s="567"/>
      <c r="QOP31" s="567"/>
      <c r="QOQ31" s="567"/>
      <c r="QOR31" s="567"/>
      <c r="QOS31" s="567"/>
      <c r="QOT31" s="567"/>
      <c r="QOU31" s="567"/>
      <c r="QOV31" s="567"/>
      <c r="QOW31" s="567"/>
      <c r="QOX31" s="567"/>
      <c r="QOY31" s="567"/>
      <c r="QOZ31" s="567"/>
      <c r="QPA31" s="567"/>
      <c r="QPB31" s="567"/>
      <c r="QPC31" s="567"/>
      <c r="QPD31" s="567"/>
      <c r="QPE31" s="567"/>
      <c r="QPF31" s="567"/>
      <c r="QPG31" s="567"/>
      <c r="QPH31" s="567"/>
      <c r="QPI31" s="567"/>
      <c r="QPJ31" s="567"/>
      <c r="QPK31" s="567"/>
      <c r="QPL31" s="567"/>
      <c r="QPM31" s="567"/>
      <c r="QPN31" s="567"/>
      <c r="QPO31" s="567"/>
      <c r="QPP31" s="567"/>
      <c r="QPQ31" s="567"/>
      <c r="QPR31" s="567"/>
      <c r="QPS31" s="567"/>
      <c r="QPT31" s="567"/>
      <c r="QPU31" s="567"/>
      <c r="QPV31" s="567"/>
      <c r="QPW31" s="567"/>
      <c r="QPX31" s="567"/>
      <c r="QPY31" s="567"/>
      <c r="QPZ31" s="567"/>
      <c r="QQA31" s="567"/>
      <c r="QQB31" s="567"/>
      <c r="QQC31" s="567"/>
      <c r="QQD31" s="567"/>
      <c r="QQE31" s="567"/>
      <c r="QQF31" s="567"/>
      <c r="QQG31" s="567"/>
      <c r="QQH31" s="567"/>
      <c r="QQI31" s="567"/>
      <c r="QQJ31" s="567"/>
      <c r="QQK31" s="567"/>
      <c r="QQL31" s="567"/>
      <c r="QQM31" s="567"/>
      <c r="QQN31" s="567"/>
      <c r="QQO31" s="567"/>
      <c r="QQP31" s="567"/>
      <c r="QQQ31" s="567"/>
      <c r="QQR31" s="567"/>
      <c r="QQS31" s="567"/>
      <c r="QQT31" s="567"/>
      <c r="QQU31" s="567"/>
      <c r="QQV31" s="567"/>
      <c r="QQW31" s="567"/>
      <c r="QQX31" s="567"/>
      <c r="QQY31" s="567"/>
      <c r="QQZ31" s="567"/>
      <c r="QRA31" s="567"/>
      <c r="QRB31" s="567"/>
      <c r="QRC31" s="567"/>
      <c r="QRD31" s="567"/>
      <c r="QRE31" s="567"/>
      <c r="QRF31" s="567"/>
      <c r="QRG31" s="567"/>
      <c r="QRH31" s="567"/>
      <c r="QRI31" s="567"/>
      <c r="QRJ31" s="567"/>
      <c r="QRK31" s="567"/>
      <c r="QRL31" s="567"/>
      <c r="QRM31" s="567"/>
      <c r="QRN31" s="567"/>
      <c r="QRO31" s="567"/>
      <c r="QRP31" s="567"/>
      <c r="QRQ31" s="567"/>
      <c r="QRR31" s="567"/>
      <c r="QRS31" s="567"/>
      <c r="QRT31" s="567"/>
      <c r="QRU31" s="567"/>
      <c r="QRV31" s="567"/>
      <c r="QRW31" s="567"/>
      <c r="QRX31" s="567"/>
      <c r="QRY31" s="567"/>
      <c r="QRZ31" s="567"/>
      <c r="QSA31" s="567"/>
      <c r="QSB31" s="567"/>
      <c r="QSC31" s="567"/>
      <c r="QSD31" s="567"/>
      <c r="QSE31" s="567"/>
      <c r="QSF31" s="567"/>
      <c r="QSG31" s="567"/>
      <c r="QSH31" s="567"/>
      <c r="QSI31" s="567"/>
      <c r="QSJ31" s="567"/>
      <c r="QSK31" s="567"/>
      <c r="QSL31" s="567"/>
      <c r="QSM31" s="567"/>
      <c r="QSN31" s="567"/>
      <c r="QSO31" s="567"/>
      <c r="QSP31" s="567"/>
      <c r="QSQ31" s="567"/>
      <c r="QSR31" s="567"/>
      <c r="QSS31" s="567"/>
      <c r="QST31" s="567"/>
      <c r="QSU31" s="567"/>
      <c r="QSV31" s="567"/>
      <c r="QSW31" s="567"/>
      <c r="QSX31" s="567"/>
      <c r="QSY31" s="567"/>
      <c r="QSZ31" s="567"/>
      <c r="QTA31" s="567"/>
      <c r="QTB31" s="567"/>
      <c r="QTC31" s="567"/>
      <c r="QTD31" s="567"/>
      <c r="QTE31" s="567"/>
      <c r="QTF31" s="567"/>
      <c r="QTG31" s="567"/>
      <c r="QTH31" s="567"/>
      <c r="QTI31" s="567"/>
      <c r="QTJ31" s="567"/>
      <c r="QTK31" s="567"/>
      <c r="QTL31" s="567"/>
      <c r="QTM31" s="567"/>
      <c r="QTN31" s="567"/>
      <c r="QTO31" s="567"/>
      <c r="QTP31" s="567"/>
      <c r="QTQ31" s="567"/>
      <c r="QTR31" s="567"/>
      <c r="QTS31" s="567"/>
      <c r="QTT31" s="567"/>
      <c r="QTU31" s="567"/>
      <c r="QTV31" s="567"/>
      <c r="QTW31" s="567"/>
      <c r="QTX31" s="567"/>
      <c r="QTY31" s="567"/>
      <c r="QTZ31" s="567"/>
      <c r="QUA31" s="567"/>
      <c r="QUB31" s="567"/>
      <c r="QUC31" s="567"/>
      <c r="QUD31" s="567"/>
      <c r="QUE31" s="567"/>
      <c r="QUF31" s="567"/>
      <c r="QUG31" s="567"/>
      <c r="QUH31" s="567"/>
      <c r="QUI31" s="567"/>
      <c r="QUJ31" s="567"/>
      <c r="QUK31" s="567"/>
      <c r="QUL31" s="567"/>
      <c r="QUM31" s="567"/>
      <c r="QUN31" s="567"/>
      <c r="QUO31" s="567"/>
      <c r="QUP31" s="567"/>
      <c r="QUQ31" s="567"/>
      <c r="QUR31" s="567"/>
      <c r="QUS31" s="567"/>
      <c r="QUT31" s="567"/>
      <c r="QUU31" s="567"/>
      <c r="QUV31" s="567"/>
      <c r="QUW31" s="567"/>
      <c r="QUX31" s="567"/>
      <c r="QUY31" s="567"/>
      <c r="QUZ31" s="567"/>
      <c r="QVA31" s="567"/>
      <c r="QVB31" s="567"/>
      <c r="QVC31" s="567"/>
      <c r="QVD31" s="567"/>
      <c r="QVE31" s="567"/>
      <c r="QVF31" s="567"/>
      <c r="QVG31" s="567"/>
      <c r="QVH31" s="567"/>
      <c r="QVI31" s="567"/>
      <c r="QVJ31" s="567"/>
      <c r="QVK31" s="567"/>
      <c r="QVL31" s="567"/>
      <c r="QVM31" s="567"/>
      <c r="QVN31" s="567"/>
      <c r="QVO31" s="567"/>
      <c r="QVP31" s="567"/>
      <c r="QVQ31" s="567"/>
      <c r="QVR31" s="567"/>
      <c r="QVS31" s="567"/>
      <c r="QVT31" s="567"/>
      <c r="QVU31" s="567"/>
      <c r="QVV31" s="567"/>
      <c r="QVW31" s="567"/>
      <c r="QVX31" s="567"/>
      <c r="QVY31" s="567"/>
      <c r="QVZ31" s="567"/>
      <c r="QWA31" s="567"/>
      <c r="QWB31" s="567"/>
      <c r="QWC31" s="567"/>
      <c r="QWD31" s="567"/>
      <c r="QWE31" s="567"/>
      <c r="QWF31" s="567"/>
      <c r="QWG31" s="567"/>
      <c r="QWH31" s="567"/>
      <c r="QWI31" s="567"/>
      <c r="QWJ31" s="567"/>
      <c r="QWK31" s="567"/>
      <c r="QWL31" s="567"/>
      <c r="QWM31" s="567"/>
      <c r="QWN31" s="567"/>
      <c r="QWO31" s="567"/>
      <c r="QWP31" s="567"/>
      <c r="QWQ31" s="567"/>
      <c r="QWR31" s="567"/>
      <c r="QWS31" s="567"/>
      <c r="QWT31" s="567"/>
      <c r="QWU31" s="567"/>
      <c r="QWV31" s="567"/>
      <c r="QWW31" s="567"/>
      <c r="QWX31" s="567"/>
      <c r="QWY31" s="567"/>
      <c r="QWZ31" s="567"/>
      <c r="QXA31" s="567"/>
      <c r="QXB31" s="567"/>
      <c r="QXC31" s="567"/>
      <c r="QXD31" s="567"/>
      <c r="QXE31" s="567"/>
      <c r="QXF31" s="567"/>
      <c r="QXG31" s="567"/>
      <c r="QXH31" s="567"/>
      <c r="QXI31" s="567"/>
      <c r="QXJ31" s="567"/>
      <c r="QXK31" s="567"/>
      <c r="QXL31" s="567"/>
      <c r="QXM31" s="567"/>
      <c r="QXN31" s="567"/>
      <c r="QXO31" s="567"/>
      <c r="QXP31" s="567"/>
      <c r="QXQ31" s="567"/>
      <c r="QXR31" s="567"/>
      <c r="QXS31" s="567"/>
      <c r="QXT31" s="567"/>
      <c r="QXU31" s="567"/>
      <c r="QXV31" s="567"/>
      <c r="QXW31" s="567"/>
      <c r="QXX31" s="567"/>
      <c r="QXY31" s="567"/>
      <c r="QXZ31" s="567"/>
      <c r="QYA31" s="567"/>
      <c r="QYB31" s="567"/>
      <c r="QYC31" s="567"/>
      <c r="QYD31" s="567"/>
      <c r="QYE31" s="567"/>
      <c r="QYF31" s="567"/>
      <c r="QYG31" s="567"/>
      <c r="QYH31" s="567"/>
      <c r="QYI31" s="567"/>
      <c r="QYJ31" s="567"/>
      <c r="QYK31" s="567"/>
      <c r="QYL31" s="567"/>
      <c r="QYM31" s="567"/>
      <c r="QYN31" s="567"/>
      <c r="QYO31" s="567"/>
      <c r="QYP31" s="567"/>
      <c r="QYQ31" s="567"/>
      <c r="QYR31" s="567"/>
      <c r="QYS31" s="567"/>
      <c r="QYT31" s="567"/>
      <c r="QYU31" s="567"/>
      <c r="QYV31" s="567"/>
      <c r="QYW31" s="567"/>
      <c r="QYX31" s="567"/>
      <c r="QYY31" s="567"/>
      <c r="QYZ31" s="567"/>
      <c r="QZA31" s="567"/>
      <c r="QZB31" s="567"/>
      <c r="QZC31" s="567"/>
      <c r="QZD31" s="567"/>
      <c r="QZE31" s="567"/>
      <c r="QZF31" s="567"/>
      <c r="QZG31" s="567"/>
      <c r="QZH31" s="567"/>
      <c r="QZI31" s="567"/>
      <c r="QZJ31" s="567"/>
      <c r="QZK31" s="567"/>
      <c r="QZL31" s="567"/>
      <c r="QZM31" s="567"/>
      <c r="QZN31" s="567"/>
      <c r="QZO31" s="567"/>
      <c r="QZP31" s="567"/>
      <c r="QZQ31" s="567"/>
      <c r="QZR31" s="567"/>
      <c r="QZS31" s="567"/>
      <c r="QZT31" s="567"/>
      <c r="QZU31" s="567"/>
      <c r="QZV31" s="567"/>
      <c r="QZW31" s="567"/>
      <c r="QZX31" s="567"/>
      <c r="QZY31" s="567"/>
      <c r="QZZ31" s="567"/>
      <c r="RAA31" s="567"/>
      <c r="RAB31" s="567"/>
      <c r="RAC31" s="567"/>
      <c r="RAD31" s="567"/>
      <c r="RAE31" s="567"/>
      <c r="RAF31" s="567"/>
      <c r="RAG31" s="567"/>
      <c r="RAH31" s="567"/>
      <c r="RAI31" s="567"/>
      <c r="RAJ31" s="567"/>
      <c r="RAK31" s="567"/>
      <c r="RAL31" s="567"/>
      <c r="RAM31" s="567"/>
      <c r="RAN31" s="567"/>
      <c r="RAO31" s="567"/>
      <c r="RAP31" s="567"/>
      <c r="RAQ31" s="567"/>
      <c r="RAR31" s="567"/>
      <c r="RAS31" s="567"/>
      <c r="RAT31" s="567"/>
      <c r="RAU31" s="567"/>
      <c r="RAV31" s="567"/>
      <c r="RAW31" s="567"/>
      <c r="RAX31" s="567"/>
      <c r="RAY31" s="567"/>
      <c r="RAZ31" s="567"/>
      <c r="RBA31" s="567"/>
      <c r="RBB31" s="567"/>
      <c r="RBC31" s="567"/>
      <c r="RBD31" s="567"/>
      <c r="RBE31" s="567"/>
      <c r="RBF31" s="567"/>
      <c r="RBG31" s="567"/>
      <c r="RBH31" s="567"/>
      <c r="RBI31" s="567"/>
      <c r="RBJ31" s="567"/>
      <c r="RBK31" s="567"/>
      <c r="RBL31" s="567"/>
      <c r="RBM31" s="567"/>
      <c r="RBN31" s="567"/>
      <c r="RBO31" s="567"/>
      <c r="RBP31" s="567"/>
      <c r="RBQ31" s="567"/>
      <c r="RBR31" s="567"/>
      <c r="RBS31" s="567"/>
      <c r="RBT31" s="567"/>
      <c r="RBU31" s="567"/>
      <c r="RBV31" s="567"/>
      <c r="RBW31" s="567"/>
      <c r="RBX31" s="567"/>
      <c r="RBY31" s="567"/>
      <c r="RBZ31" s="567"/>
      <c r="RCA31" s="567"/>
      <c r="RCB31" s="567"/>
      <c r="RCC31" s="567"/>
      <c r="RCD31" s="567"/>
      <c r="RCE31" s="567"/>
      <c r="RCF31" s="567"/>
      <c r="RCG31" s="567"/>
      <c r="RCH31" s="567"/>
      <c r="RCI31" s="567"/>
      <c r="RCJ31" s="567"/>
      <c r="RCK31" s="567"/>
      <c r="RCL31" s="567"/>
      <c r="RCM31" s="567"/>
      <c r="RCN31" s="567"/>
      <c r="RCO31" s="567"/>
      <c r="RCP31" s="567"/>
      <c r="RCQ31" s="567"/>
      <c r="RCR31" s="567"/>
      <c r="RCS31" s="567"/>
      <c r="RCT31" s="567"/>
      <c r="RCU31" s="567"/>
      <c r="RCV31" s="567"/>
      <c r="RCW31" s="567"/>
      <c r="RCX31" s="567"/>
      <c r="RCY31" s="567"/>
      <c r="RCZ31" s="567"/>
      <c r="RDA31" s="567"/>
      <c r="RDB31" s="567"/>
      <c r="RDC31" s="567"/>
      <c r="RDD31" s="567"/>
      <c r="RDE31" s="567"/>
      <c r="RDF31" s="567"/>
      <c r="RDG31" s="567"/>
      <c r="RDH31" s="567"/>
      <c r="RDI31" s="567"/>
      <c r="RDJ31" s="567"/>
      <c r="RDK31" s="567"/>
      <c r="RDL31" s="567"/>
      <c r="RDM31" s="567"/>
      <c r="RDN31" s="567"/>
      <c r="RDO31" s="567"/>
      <c r="RDP31" s="567"/>
      <c r="RDQ31" s="567"/>
      <c r="RDR31" s="567"/>
      <c r="RDS31" s="567"/>
      <c r="RDT31" s="567"/>
      <c r="RDU31" s="567"/>
      <c r="RDV31" s="567"/>
      <c r="RDW31" s="567"/>
      <c r="RDX31" s="567"/>
      <c r="RDY31" s="567"/>
      <c r="RDZ31" s="567"/>
      <c r="REA31" s="567"/>
      <c r="REB31" s="567"/>
      <c r="REC31" s="567"/>
      <c r="RED31" s="567"/>
      <c r="REE31" s="567"/>
      <c r="REF31" s="567"/>
      <c r="REG31" s="567"/>
      <c r="REH31" s="567"/>
      <c r="REI31" s="567"/>
      <c r="REJ31" s="567"/>
      <c r="REK31" s="567"/>
      <c r="REL31" s="567"/>
      <c r="REM31" s="567"/>
      <c r="REN31" s="567"/>
      <c r="REO31" s="567"/>
      <c r="REP31" s="567"/>
      <c r="REQ31" s="567"/>
      <c r="RER31" s="567"/>
      <c r="RES31" s="567"/>
      <c r="RET31" s="567"/>
      <c r="REU31" s="567"/>
      <c r="REV31" s="567"/>
      <c r="REW31" s="567"/>
      <c r="REX31" s="567"/>
      <c r="REY31" s="567"/>
      <c r="REZ31" s="567"/>
      <c r="RFA31" s="567"/>
      <c r="RFB31" s="567"/>
      <c r="RFC31" s="567"/>
      <c r="RFD31" s="567"/>
      <c r="RFE31" s="567"/>
      <c r="RFF31" s="567"/>
      <c r="RFG31" s="567"/>
      <c r="RFH31" s="567"/>
      <c r="RFI31" s="567"/>
      <c r="RFJ31" s="567"/>
      <c r="RFK31" s="567"/>
      <c r="RFL31" s="567"/>
      <c r="RFM31" s="567"/>
      <c r="RFN31" s="567"/>
      <c r="RFO31" s="567"/>
      <c r="RFP31" s="567"/>
      <c r="RFQ31" s="567"/>
      <c r="RFR31" s="567"/>
      <c r="RFS31" s="567"/>
      <c r="RFT31" s="567"/>
      <c r="RFU31" s="567"/>
      <c r="RFV31" s="567"/>
      <c r="RFW31" s="567"/>
      <c r="RFX31" s="567"/>
      <c r="RFY31" s="567"/>
      <c r="RFZ31" s="567"/>
      <c r="RGA31" s="567"/>
      <c r="RGB31" s="567"/>
      <c r="RGC31" s="567"/>
      <c r="RGD31" s="567"/>
      <c r="RGE31" s="567"/>
      <c r="RGF31" s="567"/>
      <c r="RGG31" s="567"/>
      <c r="RGH31" s="567"/>
      <c r="RGI31" s="567"/>
      <c r="RGJ31" s="567"/>
      <c r="RGK31" s="567"/>
      <c r="RGL31" s="567"/>
      <c r="RGM31" s="567"/>
      <c r="RGN31" s="567"/>
      <c r="RGO31" s="567"/>
      <c r="RGP31" s="567"/>
      <c r="RGQ31" s="567"/>
      <c r="RGR31" s="567"/>
      <c r="RGS31" s="567"/>
      <c r="RGT31" s="567"/>
      <c r="RGU31" s="567"/>
      <c r="RGV31" s="567"/>
      <c r="RGW31" s="567"/>
      <c r="RGX31" s="567"/>
      <c r="RGY31" s="567"/>
      <c r="RGZ31" s="567"/>
      <c r="RHA31" s="567"/>
      <c r="RHB31" s="567"/>
      <c r="RHC31" s="567"/>
      <c r="RHD31" s="567"/>
      <c r="RHE31" s="567"/>
      <c r="RHF31" s="567"/>
      <c r="RHG31" s="567"/>
      <c r="RHH31" s="567"/>
      <c r="RHI31" s="567"/>
      <c r="RHJ31" s="567"/>
      <c r="RHK31" s="567"/>
      <c r="RHL31" s="567"/>
      <c r="RHM31" s="567"/>
      <c r="RHN31" s="567"/>
      <c r="RHO31" s="567"/>
      <c r="RHP31" s="567"/>
      <c r="RHQ31" s="567"/>
      <c r="RHR31" s="567"/>
      <c r="RHS31" s="567"/>
      <c r="RHT31" s="567"/>
      <c r="RHU31" s="567"/>
      <c r="RHV31" s="567"/>
      <c r="RHW31" s="567"/>
      <c r="RHX31" s="567"/>
      <c r="RHY31" s="567"/>
      <c r="RHZ31" s="567"/>
      <c r="RIA31" s="567"/>
      <c r="RIB31" s="567"/>
      <c r="RIC31" s="567"/>
      <c r="RID31" s="567"/>
      <c r="RIE31" s="567"/>
      <c r="RIF31" s="567"/>
      <c r="RIG31" s="567"/>
      <c r="RIH31" s="567"/>
      <c r="RII31" s="567"/>
      <c r="RIJ31" s="567"/>
      <c r="RIK31" s="567"/>
      <c r="RIL31" s="567"/>
      <c r="RIM31" s="567"/>
      <c r="RIN31" s="567"/>
      <c r="RIO31" s="567"/>
      <c r="RIP31" s="567"/>
      <c r="RIQ31" s="567"/>
      <c r="RIR31" s="567"/>
      <c r="RIS31" s="567"/>
      <c r="RIT31" s="567"/>
      <c r="RIU31" s="567"/>
      <c r="RIV31" s="567"/>
      <c r="RIW31" s="567"/>
      <c r="RIX31" s="567"/>
      <c r="RIY31" s="567"/>
      <c r="RIZ31" s="567"/>
      <c r="RJA31" s="567"/>
      <c r="RJB31" s="567"/>
      <c r="RJC31" s="567"/>
      <c r="RJD31" s="567"/>
      <c r="RJE31" s="567"/>
      <c r="RJF31" s="567"/>
      <c r="RJG31" s="567"/>
      <c r="RJH31" s="567"/>
      <c r="RJI31" s="567"/>
      <c r="RJJ31" s="567"/>
      <c r="RJK31" s="567"/>
      <c r="RJL31" s="567"/>
      <c r="RJM31" s="567"/>
      <c r="RJN31" s="567"/>
      <c r="RJO31" s="567"/>
      <c r="RJP31" s="567"/>
      <c r="RJQ31" s="567"/>
      <c r="RJR31" s="567"/>
      <c r="RJS31" s="567"/>
      <c r="RJT31" s="567"/>
      <c r="RJU31" s="567"/>
      <c r="RJV31" s="567"/>
      <c r="RJW31" s="567"/>
      <c r="RJX31" s="567"/>
      <c r="RJY31" s="567"/>
      <c r="RJZ31" s="567"/>
      <c r="RKA31" s="567"/>
      <c r="RKB31" s="567"/>
      <c r="RKC31" s="567"/>
      <c r="RKD31" s="567"/>
      <c r="RKE31" s="567"/>
      <c r="RKF31" s="567"/>
      <c r="RKG31" s="567"/>
      <c r="RKH31" s="567"/>
      <c r="RKI31" s="567"/>
      <c r="RKJ31" s="567"/>
      <c r="RKK31" s="567"/>
      <c r="RKL31" s="567"/>
      <c r="RKM31" s="567"/>
      <c r="RKN31" s="567"/>
      <c r="RKO31" s="567"/>
      <c r="RKP31" s="567"/>
      <c r="RKQ31" s="567"/>
      <c r="RKR31" s="567"/>
      <c r="RKS31" s="567"/>
      <c r="RKT31" s="567"/>
      <c r="RKU31" s="567"/>
      <c r="RKV31" s="567"/>
      <c r="RKW31" s="567"/>
      <c r="RKX31" s="567"/>
      <c r="RKY31" s="567"/>
      <c r="RKZ31" s="567"/>
      <c r="RLA31" s="567"/>
      <c r="RLB31" s="567"/>
      <c r="RLC31" s="567"/>
      <c r="RLD31" s="567"/>
      <c r="RLE31" s="567"/>
      <c r="RLF31" s="567"/>
      <c r="RLG31" s="567"/>
      <c r="RLH31" s="567"/>
      <c r="RLI31" s="567"/>
      <c r="RLJ31" s="567"/>
      <c r="RLK31" s="567"/>
      <c r="RLL31" s="567"/>
      <c r="RLM31" s="567"/>
      <c r="RLN31" s="567"/>
      <c r="RLO31" s="567"/>
      <c r="RLP31" s="567"/>
      <c r="RLQ31" s="567"/>
      <c r="RLR31" s="567"/>
      <c r="RLS31" s="567"/>
      <c r="RLT31" s="567"/>
      <c r="RLU31" s="567"/>
      <c r="RLV31" s="567"/>
      <c r="RLW31" s="567"/>
      <c r="RLX31" s="567"/>
      <c r="RLY31" s="567"/>
      <c r="RLZ31" s="567"/>
      <c r="RMA31" s="567"/>
      <c r="RMB31" s="567"/>
      <c r="RMC31" s="567"/>
      <c r="RMD31" s="567"/>
      <c r="RME31" s="567"/>
      <c r="RMF31" s="567"/>
      <c r="RMG31" s="567"/>
      <c r="RMH31" s="567"/>
      <c r="RMI31" s="567"/>
      <c r="RMJ31" s="567"/>
      <c r="RMK31" s="567"/>
      <c r="RML31" s="567"/>
      <c r="RMM31" s="567"/>
      <c r="RMN31" s="567"/>
      <c r="RMO31" s="567"/>
      <c r="RMP31" s="567"/>
      <c r="RMQ31" s="567"/>
      <c r="RMR31" s="567"/>
      <c r="RMS31" s="567"/>
      <c r="RMT31" s="567"/>
      <c r="RMU31" s="567"/>
      <c r="RMV31" s="567"/>
      <c r="RMW31" s="567"/>
      <c r="RMX31" s="567"/>
      <c r="RMY31" s="567"/>
      <c r="RMZ31" s="567"/>
      <c r="RNA31" s="567"/>
      <c r="RNB31" s="567"/>
      <c r="RNC31" s="567"/>
      <c r="RND31" s="567"/>
      <c r="RNE31" s="567"/>
      <c r="RNF31" s="567"/>
      <c r="RNG31" s="567"/>
      <c r="RNH31" s="567"/>
      <c r="RNI31" s="567"/>
      <c r="RNJ31" s="567"/>
      <c r="RNK31" s="567"/>
      <c r="RNL31" s="567"/>
      <c r="RNM31" s="567"/>
      <c r="RNN31" s="567"/>
      <c r="RNO31" s="567"/>
      <c r="RNP31" s="567"/>
      <c r="RNQ31" s="567"/>
      <c r="RNR31" s="567"/>
      <c r="RNS31" s="567"/>
      <c r="RNT31" s="567"/>
      <c r="RNU31" s="567"/>
      <c r="RNV31" s="567"/>
      <c r="RNW31" s="567"/>
      <c r="RNX31" s="567"/>
      <c r="RNY31" s="567"/>
      <c r="RNZ31" s="567"/>
      <c r="ROA31" s="567"/>
      <c r="ROB31" s="567"/>
      <c r="ROC31" s="567"/>
      <c r="ROD31" s="567"/>
      <c r="ROE31" s="567"/>
      <c r="ROF31" s="567"/>
      <c r="ROG31" s="567"/>
      <c r="ROH31" s="567"/>
      <c r="ROI31" s="567"/>
      <c r="ROJ31" s="567"/>
      <c r="ROK31" s="567"/>
      <c r="ROL31" s="567"/>
      <c r="ROM31" s="567"/>
      <c r="RON31" s="567"/>
      <c r="ROO31" s="567"/>
      <c r="ROP31" s="567"/>
      <c r="ROQ31" s="567"/>
      <c r="ROR31" s="567"/>
      <c r="ROS31" s="567"/>
      <c r="ROT31" s="567"/>
      <c r="ROU31" s="567"/>
      <c r="ROV31" s="567"/>
      <c r="ROW31" s="567"/>
      <c r="ROX31" s="567"/>
      <c r="ROY31" s="567"/>
      <c r="ROZ31" s="567"/>
      <c r="RPA31" s="567"/>
      <c r="RPB31" s="567"/>
      <c r="RPC31" s="567"/>
      <c r="RPD31" s="567"/>
      <c r="RPE31" s="567"/>
      <c r="RPF31" s="567"/>
      <c r="RPG31" s="567"/>
      <c r="RPH31" s="567"/>
      <c r="RPI31" s="567"/>
      <c r="RPJ31" s="567"/>
      <c r="RPK31" s="567"/>
      <c r="RPL31" s="567"/>
      <c r="RPM31" s="567"/>
      <c r="RPN31" s="567"/>
      <c r="RPO31" s="567"/>
      <c r="RPP31" s="567"/>
      <c r="RPQ31" s="567"/>
      <c r="RPR31" s="567"/>
      <c r="RPS31" s="567"/>
      <c r="RPT31" s="567"/>
      <c r="RPU31" s="567"/>
      <c r="RPV31" s="567"/>
      <c r="RPW31" s="567"/>
      <c r="RPX31" s="567"/>
      <c r="RPY31" s="567"/>
      <c r="RPZ31" s="567"/>
      <c r="RQA31" s="567"/>
      <c r="RQB31" s="567"/>
      <c r="RQC31" s="567"/>
      <c r="RQD31" s="567"/>
      <c r="RQE31" s="567"/>
      <c r="RQF31" s="567"/>
      <c r="RQG31" s="567"/>
      <c r="RQH31" s="567"/>
      <c r="RQI31" s="567"/>
      <c r="RQJ31" s="567"/>
      <c r="RQK31" s="567"/>
      <c r="RQL31" s="567"/>
      <c r="RQM31" s="567"/>
      <c r="RQN31" s="567"/>
      <c r="RQO31" s="567"/>
      <c r="RQP31" s="567"/>
      <c r="RQQ31" s="567"/>
      <c r="RQR31" s="567"/>
      <c r="RQS31" s="567"/>
      <c r="RQT31" s="567"/>
      <c r="RQU31" s="567"/>
      <c r="RQV31" s="567"/>
      <c r="RQW31" s="567"/>
      <c r="RQX31" s="567"/>
      <c r="RQY31" s="567"/>
      <c r="RQZ31" s="567"/>
      <c r="RRA31" s="567"/>
      <c r="RRB31" s="567"/>
      <c r="RRC31" s="567"/>
      <c r="RRD31" s="567"/>
      <c r="RRE31" s="567"/>
      <c r="RRF31" s="567"/>
      <c r="RRG31" s="567"/>
      <c r="RRH31" s="567"/>
      <c r="RRI31" s="567"/>
      <c r="RRJ31" s="567"/>
      <c r="RRK31" s="567"/>
      <c r="RRL31" s="567"/>
      <c r="RRM31" s="567"/>
      <c r="RRN31" s="567"/>
      <c r="RRO31" s="567"/>
      <c r="RRP31" s="567"/>
      <c r="RRQ31" s="567"/>
      <c r="RRR31" s="567"/>
      <c r="RRS31" s="567"/>
      <c r="RRT31" s="567"/>
      <c r="RRU31" s="567"/>
      <c r="RRV31" s="567"/>
      <c r="RRW31" s="567"/>
      <c r="RRX31" s="567"/>
      <c r="RRY31" s="567"/>
      <c r="RRZ31" s="567"/>
      <c r="RSA31" s="567"/>
      <c r="RSB31" s="567"/>
      <c r="RSC31" s="567"/>
      <c r="RSD31" s="567"/>
      <c r="RSE31" s="567"/>
      <c r="RSF31" s="567"/>
      <c r="RSG31" s="567"/>
      <c r="RSH31" s="567"/>
      <c r="RSI31" s="567"/>
      <c r="RSJ31" s="567"/>
      <c r="RSK31" s="567"/>
      <c r="RSL31" s="567"/>
      <c r="RSM31" s="567"/>
      <c r="RSN31" s="567"/>
      <c r="RSO31" s="567"/>
      <c r="RSP31" s="567"/>
      <c r="RSQ31" s="567"/>
      <c r="RSR31" s="567"/>
      <c r="RSS31" s="567"/>
      <c r="RST31" s="567"/>
      <c r="RSU31" s="567"/>
      <c r="RSV31" s="567"/>
      <c r="RSW31" s="567"/>
      <c r="RSX31" s="567"/>
      <c r="RSY31" s="567"/>
      <c r="RSZ31" s="567"/>
      <c r="RTA31" s="567"/>
      <c r="RTB31" s="567"/>
      <c r="RTC31" s="567"/>
      <c r="RTD31" s="567"/>
      <c r="RTE31" s="567"/>
      <c r="RTF31" s="567"/>
      <c r="RTG31" s="567"/>
      <c r="RTH31" s="567"/>
      <c r="RTI31" s="567"/>
      <c r="RTJ31" s="567"/>
      <c r="RTK31" s="567"/>
      <c r="RTL31" s="567"/>
      <c r="RTM31" s="567"/>
      <c r="RTN31" s="567"/>
      <c r="RTO31" s="567"/>
      <c r="RTP31" s="567"/>
      <c r="RTQ31" s="567"/>
      <c r="RTR31" s="567"/>
      <c r="RTS31" s="567"/>
      <c r="RTT31" s="567"/>
      <c r="RTU31" s="567"/>
      <c r="RTV31" s="567"/>
      <c r="RTW31" s="567"/>
      <c r="RTX31" s="567"/>
      <c r="RTY31" s="567"/>
      <c r="RTZ31" s="567"/>
      <c r="RUA31" s="567"/>
      <c r="RUB31" s="567"/>
      <c r="RUC31" s="567"/>
      <c r="RUD31" s="567"/>
      <c r="RUE31" s="567"/>
      <c r="RUF31" s="567"/>
      <c r="RUG31" s="567"/>
      <c r="RUH31" s="567"/>
      <c r="RUI31" s="567"/>
      <c r="RUJ31" s="567"/>
      <c r="RUK31" s="567"/>
      <c r="RUL31" s="567"/>
      <c r="RUM31" s="567"/>
      <c r="RUN31" s="567"/>
      <c r="RUO31" s="567"/>
      <c r="RUP31" s="567"/>
      <c r="RUQ31" s="567"/>
      <c r="RUR31" s="567"/>
      <c r="RUS31" s="567"/>
      <c r="RUT31" s="567"/>
      <c r="RUU31" s="567"/>
      <c r="RUV31" s="567"/>
      <c r="RUW31" s="567"/>
      <c r="RUX31" s="567"/>
      <c r="RUY31" s="567"/>
      <c r="RUZ31" s="567"/>
      <c r="RVA31" s="567"/>
      <c r="RVB31" s="567"/>
      <c r="RVC31" s="567"/>
      <c r="RVD31" s="567"/>
      <c r="RVE31" s="567"/>
      <c r="RVF31" s="567"/>
      <c r="RVG31" s="567"/>
      <c r="RVH31" s="567"/>
      <c r="RVI31" s="567"/>
      <c r="RVJ31" s="567"/>
      <c r="RVK31" s="567"/>
      <c r="RVL31" s="567"/>
      <c r="RVM31" s="567"/>
      <c r="RVN31" s="567"/>
      <c r="RVO31" s="567"/>
      <c r="RVP31" s="567"/>
      <c r="RVQ31" s="567"/>
      <c r="RVR31" s="567"/>
      <c r="RVS31" s="567"/>
      <c r="RVT31" s="567"/>
      <c r="RVU31" s="567"/>
      <c r="RVV31" s="567"/>
      <c r="RVW31" s="567"/>
      <c r="RVX31" s="567"/>
      <c r="RVY31" s="567"/>
      <c r="RVZ31" s="567"/>
      <c r="RWA31" s="567"/>
      <c r="RWB31" s="567"/>
      <c r="RWC31" s="567"/>
      <c r="RWD31" s="567"/>
      <c r="RWE31" s="567"/>
      <c r="RWF31" s="567"/>
      <c r="RWG31" s="567"/>
      <c r="RWH31" s="567"/>
      <c r="RWI31" s="567"/>
      <c r="RWJ31" s="567"/>
      <c r="RWK31" s="567"/>
      <c r="RWL31" s="567"/>
      <c r="RWM31" s="567"/>
      <c r="RWN31" s="567"/>
      <c r="RWO31" s="567"/>
      <c r="RWP31" s="567"/>
      <c r="RWQ31" s="567"/>
      <c r="RWR31" s="567"/>
      <c r="RWS31" s="567"/>
      <c r="RWT31" s="567"/>
      <c r="RWU31" s="567"/>
      <c r="RWV31" s="567"/>
      <c r="RWW31" s="567"/>
      <c r="RWX31" s="567"/>
      <c r="RWY31" s="567"/>
      <c r="RWZ31" s="567"/>
      <c r="RXA31" s="567"/>
      <c r="RXB31" s="567"/>
      <c r="RXC31" s="567"/>
      <c r="RXD31" s="567"/>
      <c r="RXE31" s="567"/>
      <c r="RXF31" s="567"/>
      <c r="RXG31" s="567"/>
      <c r="RXH31" s="567"/>
      <c r="RXI31" s="567"/>
      <c r="RXJ31" s="567"/>
      <c r="RXK31" s="567"/>
      <c r="RXL31" s="567"/>
      <c r="RXM31" s="567"/>
      <c r="RXN31" s="567"/>
      <c r="RXO31" s="567"/>
      <c r="RXP31" s="567"/>
      <c r="RXQ31" s="567"/>
      <c r="RXR31" s="567"/>
      <c r="RXS31" s="567"/>
      <c r="RXT31" s="567"/>
      <c r="RXU31" s="567"/>
      <c r="RXV31" s="567"/>
      <c r="RXW31" s="567"/>
      <c r="RXX31" s="567"/>
      <c r="RXY31" s="567"/>
      <c r="RXZ31" s="567"/>
      <c r="RYA31" s="567"/>
      <c r="RYB31" s="567"/>
      <c r="RYC31" s="567"/>
      <c r="RYD31" s="567"/>
      <c r="RYE31" s="567"/>
      <c r="RYF31" s="567"/>
      <c r="RYG31" s="567"/>
      <c r="RYH31" s="567"/>
      <c r="RYI31" s="567"/>
      <c r="RYJ31" s="567"/>
      <c r="RYK31" s="567"/>
      <c r="RYL31" s="567"/>
      <c r="RYM31" s="567"/>
      <c r="RYN31" s="567"/>
      <c r="RYO31" s="567"/>
      <c r="RYP31" s="567"/>
      <c r="RYQ31" s="567"/>
      <c r="RYR31" s="567"/>
      <c r="RYS31" s="567"/>
      <c r="RYT31" s="567"/>
      <c r="RYU31" s="567"/>
      <c r="RYV31" s="567"/>
      <c r="RYW31" s="567"/>
      <c r="RYX31" s="567"/>
      <c r="RYY31" s="567"/>
      <c r="RYZ31" s="567"/>
      <c r="RZA31" s="567"/>
      <c r="RZB31" s="567"/>
      <c r="RZC31" s="567"/>
      <c r="RZD31" s="567"/>
      <c r="RZE31" s="567"/>
      <c r="RZF31" s="567"/>
      <c r="RZG31" s="567"/>
      <c r="RZH31" s="567"/>
      <c r="RZI31" s="567"/>
      <c r="RZJ31" s="567"/>
      <c r="RZK31" s="567"/>
      <c r="RZL31" s="567"/>
      <c r="RZM31" s="567"/>
      <c r="RZN31" s="567"/>
      <c r="RZO31" s="567"/>
      <c r="RZP31" s="567"/>
      <c r="RZQ31" s="567"/>
      <c r="RZR31" s="567"/>
      <c r="RZS31" s="567"/>
      <c r="RZT31" s="567"/>
      <c r="RZU31" s="567"/>
      <c r="RZV31" s="567"/>
      <c r="RZW31" s="567"/>
      <c r="RZX31" s="567"/>
      <c r="RZY31" s="567"/>
      <c r="RZZ31" s="567"/>
      <c r="SAA31" s="567"/>
      <c r="SAB31" s="567"/>
      <c r="SAC31" s="567"/>
      <c r="SAD31" s="567"/>
      <c r="SAE31" s="567"/>
      <c r="SAF31" s="567"/>
      <c r="SAG31" s="567"/>
      <c r="SAH31" s="567"/>
      <c r="SAI31" s="567"/>
      <c r="SAJ31" s="567"/>
      <c r="SAK31" s="567"/>
      <c r="SAL31" s="567"/>
      <c r="SAM31" s="567"/>
      <c r="SAN31" s="567"/>
      <c r="SAO31" s="567"/>
      <c r="SAP31" s="567"/>
      <c r="SAQ31" s="567"/>
      <c r="SAR31" s="567"/>
      <c r="SAS31" s="567"/>
      <c r="SAT31" s="567"/>
      <c r="SAU31" s="567"/>
      <c r="SAV31" s="567"/>
      <c r="SAW31" s="567"/>
      <c r="SAX31" s="567"/>
      <c r="SAY31" s="567"/>
      <c r="SAZ31" s="567"/>
      <c r="SBA31" s="567"/>
      <c r="SBB31" s="567"/>
      <c r="SBC31" s="567"/>
      <c r="SBD31" s="567"/>
      <c r="SBE31" s="567"/>
      <c r="SBF31" s="567"/>
      <c r="SBG31" s="567"/>
      <c r="SBH31" s="567"/>
      <c r="SBI31" s="567"/>
      <c r="SBJ31" s="567"/>
      <c r="SBK31" s="567"/>
      <c r="SBL31" s="567"/>
      <c r="SBM31" s="567"/>
      <c r="SBN31" s="567"/>
      <c r="SBO31" s="567"/>
      <c r="SBP31" s="567"/>
      <c r="SBQ31" s="567"/>
      <c r="SBR31" s="567"/>
      <c r="SBS31" s="567"/>
      <c r="SBT31" s="567"/>
      <c r="SBU31" s="567"/>
      <c r="SBV31" s="567"/>
      <c r="SBW31" s="567"/>
      <c r="SBX31" s="567"/>
      <c r="SBY31" s="567"/>
      <c r="SBZ31" s="567"/>
      <c r="SCA31" s="567"/>
      <c r="SCB31" s="567"/>
      <c r="SCC31" s="567"/>
      <c r="SCD31" s="567"/>
      <c r="SCE31" s="567"/>
      <c r="SCF31" s="567"/>
      <c r="SCG31" s="567"/>
      <c r="SCH31" s="567"/>
      <c r="SCI31" s="567"/>
      <c r="SCJ31" s="567"/>
      <c r="SCK31" s="567"/>
      <c r="SCL31" s="567"/>
      <c r="SCM31" s="567"/>
      <c r="SCN31" s="567"/>
      <c r="SCO31" s="567"/>
      <c r="SCP31" s="567"/>
      <c r="SCQ31" s="567"/>
      <c r="SCR31" s="567"/>
      <c r="SCS31" s="567"/>
      <c r="SCT31" s="567"/>
      <c r="SCU31" s="567"/>
      <c r="SCV31" s="567"/>
      <c r="SCW31" s="567"/>
      <c r="SCX31" s="567"/>
      <c r="SCY31" s="567"/>
      <c r="SCZ31" s="567"/>
      <c r="SDA31" s="567"/>
      <c r="SDB31" s="567"/>
      <c r="SDC31" s="567"/>
      <c r="SDD31" s="567"/>
      <c r="SDE31" s="567"/>
      <c r="SDF31" s="567"/>
      <c r="SDG31" s="567"/>
      <c r="SDH31" s="567"/>
      <c r="SDI31" s="567"/>
      <c r="SDJ31" s="567"/>
      <c r="SDK31" s="567"/>
      <c r="SDL31" s="567"/>
      <c r="SDM31" s="567"/>
      <c r="SDN31" s="567"/>
      <c r="SDO31" s="567"/>
      <c r="SDP31" s="567"/>
      <c r="SDQ31" s="567"/>
      <c r="SDR31" s="567"/>
      <c r="SDS31" s="567"/>
      <c r="SDT31" s="567"/>
      <c r="SDU31" s="567"/>
      <c r="SDV31" s="567"/>
      <c r="SDW31" s="567"/>
      <c r="SDX31" s="567"/>
      <c r="SDY31" s="567"/>
      <c r="SDZ31" s="567"/>
      <c r="SEA31" s="567"/>
      <c r="SEB31" s="567"/>
      <c r="SEC31" s="567"/>
      <c r="SED31" s="567"/>
      <c r="SEE31" s="567"/>
      <c r="SEF31" s="567"/>
      <c r="SEG31" s="567"/>
      <c r="SEH31" s="567"/>
      <c r="SEI31" s="567"/>
      <c r="SEJ31" s="567"/>
      <c r="SEK31" s="567"/>
      <c r="SEL31" s="567"/>
      <c r="SEM31" s="567"/>
      <c r="SEN31" s="567"/>
      <c r="SEO31" s="567"/>
      <c r="SEP31" s="567"/>
      <c r="SEQ31" s="567"/>
      <c r="SER31" s="567"/>
      <c r="SES31" s="567"/>
      <c r="SET31" s="567"/>
      <c r="SEU31" s="567"/>
      <c r="SEV31" s="567"/>
      <c r="SEW31" s="567"/>
      <c r="SEX31" s="567"/>
      <c r="SEY31" s="567"/>
      <c r="SEZ31" s="567"/>
      <c r="SFA31" s="567"/>
      <c r="SFB31" s="567"/>
      <c r="SFC31" s="567"/>
      <c r="SFD31" s="567"/>
      <c r="SFE31" s="567"/>
      <c r="SFF31" s="567"/>
      <c r="SFG31" s="567"/>
      <c r="SFH31" s="567"/>
      <c r="SFI31" s="567"/>
      <c r="SFJ31" s="567"/>
      <c r="SFK31" s="567"/>
      <c r="SFL31" s="567"/>
      <c r="SFM31" s="567"/>
      <c r="SFN31" s="567"/>
      <c r="SFO31" s="567"/>
      <c r="SFP31" s="567"/>
      <c r="SFQ31" s="567"/>
      <c r="SFR31" s="567"/>
      <c r="SFS31" s="567"/>
      <c r="SFT31" s="567"/>
      <c r="SFU31" s="567"/>
      <c r="SFV31" s="567"/>
      <c r="SFW31" s="567"/>
      <c r="SFX31" s="567"/>
      <c r="SFY31" s="567"/>
      <c r="SFZ31" s="567"/>
      <c r="SGA31" s="567"/>
      <c r="SGB31" s="567"/>
      <c r="SGC31" s="567"/>
      <c r="SGD31" s="567"/>
      <c r="SGE31" s="567"/>
      <c r="SGF31" s="567"/>
      <c r="SGG31" s="567"/>
      <c r="SGH31" s="567"/>
      <c r="SGI31" s="567"/>
      <c r="SGJ31" s="567"/>
      <c r="SGK31" s="567"/>
      <c r="SGL31" s="567"/>
      <c r="SGM31" s="567"/>
      <c r="SGN31" s="567"/>
      <c r="SGO31" s="567"/>
      <c r="SGP31" s="567"/>
      <c r="SGQ31" s="567"/>
      <c r="SGR31" s="567"/>
      <c r="SGS31" s="567"/>
      <c r="SGT31" s="567"/>
      <c r="SGU31" s="567"/>
      <c r="SGV31" s="567"/>
      <c r="SGW31" s="567"/>
      <c r="SGX31" s="567"/>
      <c r="SGY31" s="567"/>
      <c r="SGZ31" s="567"/>
      <c r="SHA31" s="567"/>
      <c r="SHB31" s="567"/>
      <c r="SHC31" s="567"/>
      <c r="SHD31" s="567"/>
      <c r="SHE31" s="567"/>
      <c r="SHF31" s="567"/>
      <c r="SHG31" s="567"/>
      <c r="SHH31" s="567"/>
      <c r="SHI31" s="567"/>
      <c r="SHJ31" s="567"/>
      <c r="SHK31" s="567"/>
      <c r="SHL31" s="567"/>
      <c r="SHM31" s="567"/>
      <c r="SHN31" s="567"/>
      <c r="SHO31" s="567"/>
      <c r="SHP31" s="567"/>
      <c r="SHQ31" s="567"/>
      <c r="SHR31" s="567"/>
      <c r="SHS31" s="567"/>
      <c r="SHT31" s="567"/>
      <c r="SHU31" s="567"/>
      <c r="SHV31" s="567"/>
      <c r="SHW31" s="567"/>
      <c r="SHX31" s="567"/>
      <c r="SHY31" s="567"/>
      <c r="SHZ31" s="567"/>
      <c r="SIA31" s="567"/>
      <c r="SIB31" s="567"/>
      <c r="SIC31" s="567"/>
      <c r="SID31" s="567"/>
      <c r="SIE31" s="567"/>
      <c r="SIF31" s="567"/>
      <c r="SIG31" s="567"/>
      <c r="SIH31" s="567"/>
      <c r="SII31" s="567"/>
      <c r="SIJ31" s="567"/>
      <c r="SIK31" s="567"/>
      <c r="SIL31" s="567"/>
      <c r="SIM31" s="567"/>
      <c r="SIN31" s="567"/>
      <c r="SIO31" s="567"/>
      <c r="SIP31" s="567"/>
      <c r="SIQ31" s="567"/>
      <c r="SIR31" s="567"/>
      <c r="SIS31" s="567"/>
      <c r="SIT31" s="567"/>
      <c r="SIU31" s="567"/>
      <c r="SIV31" s="567"/>
      <c r="SIW31" s="567"/>
      <c r="SIX31" s="567"/>
      <c r="SIY31" s="567"/>
      <c r="SIZ31" s="567"/>
      <c r="SJA31" s="567"/>
      <c r="SJB31" s="567"/>
      <c r="SJC31" s="567"/>
      <c r="SJD31" s="567"/>
      <c r="SJE31" s="567"/>
      <c r="SJF31" s="567"/>
      <c r="SJG31" s="567"/>
      <c r="SJH31" s="567"/>
      <c r="SJI31" s="567"/>
      <c r="SJJ31" s="567"/>
      <c r="SJK31" s="567"/>
      <c r="SJL31" s="567"/>
      <c r="SJM31" s="567"/>
      <c r="SJN31" s="567"/>
      <c r="SJO31" s="567"/>
      <c r="SJP31" s="567"/>
      <c r="SJQ31" s="567"/>
      <c r="SJR31" s="567"/>
      <c r="SJS31" s="567"/>
      <c r="SJT31" s="567"/>
      <c r="SJU31" s="567"/>
      <c r="SJV31" s="567"/>
      <c r="SJW31" s="567"/>
      <c r="SJX31" s="567"/>
      <c r="SJY31" s="567"/>
      <c r="SJZ31" s="567"/>
      <c r="SKA31" s="567"/>
      <c r="SKB31" s="567"/>
      <c r="SKC31" s="567"/>
      <c r="SKD31" s="567"/>
      <c r="SKE31" s="567"/>
      <c r="SKF31" s="567"/>
      <c r="SKG31" s="567"/>
      <c r="SKH31" s="567"/>
      <c r="SKI31" s="567"/>
      <c r="SKJ31" s="567"/>
      <c r="SKK31" s="567"/>
      <c r="SKL31" s="567"/>
      <c r="SKM31" s="567"/>
      <c r="SKN31" s="567"/>
      <c r="SKO31" s="567"/>
      <c r="SKP31" s="567"/>
      <c r="SKQ31" s="567"/>
      <c r="SKR31" s="567"/>
      <c r="SKS31" s="567"/>
      <c r="SKT31" s="567"/>
      <c r="SKU31" s="567"/>
      <c r="SKV31" s="567"/>
      <c r="SKW31" s="567"/>
      <c r="SKX31" s="567"/>
      <c r="SKY31" s="567"/>
      <c r="SKZ31" s="567"/>
      <c r="SLA31" s="567"/>
      <c r="SLB31" s="567"/>
      <c r="SLC31" s="567"/>
      <c r="SLD31" s="567"/>
      <c r="SLE31" s="567"/>
      <c r="SLF31" s="567"/>
      <c r="SLG31" s="567"/>
      <c r="SLH31" s="567"/>
      <c r="SLI31" s="567"/>
      <c r="SLJ31" s="567"/>
      <c r="SLK31" s="567"/>
      <c r="SLL31" s="567"/>
      <c r="SLM31" s="567"/>
      <c r="SLN31" s="567"/>
      <c r="SLO31" s="567"/>
      <c r="SLP31" s="567"/>
      <c r="SLQ31" s="567"/>
      <c r="SLR31" s="567"/>
      <c r="SLS31" s="567"/>
      <c r="SLT31" s="567"/>
      <c r="SLU31" s="567"/>
      <c r="SLV31" s="567"/>
      <c r="SLW31" s="567"/>
      <c r="SLX31" s="567"/>
      <c r="SLY31" s="567"/>
      <c r="SLZ31" s="567"/>
      <c r="SMA31" s="567"/>
      <c r="SMB31" s="567"/>
      <c r="SMC31" s="567"/>
      <c r="SMD31" s="567"/>
      <c r="SME31" s="567"/>
      <c r="SMF31" s="567"/>
      <c r="SMG31" s="567"/>
      <c r="SMH31" s="567"/>
      <c r="SMI31" s="567"/>
      <c r="SMJ31" s="567"/>
      <c r="SMK31" s="567"/>
      <c r="SML31" s="567"/>
      <c r="SMM31" s="567"/>
      <c r="SMN31" s="567"/>
      <c r="SMO31" s="567"/>
      <c r="SMP31" s="567"/>
      <c r="SMQ31" s="567"/>
      <c r="SMR31" s="567"/>
      <c r="SMS31" s="567"/>
      <c r="SMT31" s="567"/>
      <c r="SMU31" s="567"/>
      <c r="SMV31" s="567"/>
      <c r="SMW31" s="567"/>
      <c r="SMX31" s="567"/>
      <c r="SMY31" s="567"/>
      <c r="SMZ31" s="567"/>
      <c r="SNA31" s="567"/>
      <c r="SNB31" s="567"/>
      <c r="SNC31" s="567"/>
      <c r="SND31" s="567"/>
      <c r="SNE31" s="567"/>
      <c r="SNF31" s="567"/>
      <c r="SNG31" s="567"/>
      <c r="SNH31" s="567"/>
      <c r="SNI31" s="567"/>
      <c r="SNJ31" s="567"/>
      <c r="SNK31" s="567"/>
      <c r="SNL31" s="567"/>
      <c r="SNM31" s="567"/>
      <c r="SNN31" s="567"/>
      <c r="SNO31" s="567"/>
      <c r="SNP31" s="567"/>
      <c r="SNQ31" s="567"/>
      <c r="SNR31" s="567"/>
      <c r="SNS31" s="567"/>
      <c r="SNT31" s="567"/>
      <c r="SNU31" s="567"/>
      <c r="SNV31" s="567"/>
      <c r="SNW31" s="567"/>
      <c r="SNX31" s="567"/>
      <c r="SNY31" s="567"/>
      <c r="SNZ31" s="567"/>
      <c r="SOA31" s="567"/>
      <c r="SOB31" s="567"/>
      <c r="SOC31" s="567"/>
      <c r="SOD31" s="567"/>
      <c r="SOE31" s="567"/>
      <c r="SOF31" s="567"/>
      <c r="SOG31" s="567"/>
      <c r="SOH31" s="567"/>
      <c r="SOI31" s="567"/>
      <c r="SOJ31" s="567"/>
      <c r="SOK31" s="567"/>
      <c r="SOL31" s="567"/>
      <c r="SOM31" s="567"/>
      <c r="SON31" s="567"/>
      <c r="SOO31" s="567"/>
      <c r="SOP31" s="567"/>
      <c r="SOQ31" s="567"/>
      <c r="SOR31" s="567"/>
      <c r="SOS31" s="567"/>
      <c r="SOT31" s="567"/>
      <c r="SOU31" s="567"/>
      <c r="SOV31" s="567"/>
      <c r="SOW31" s="567"/>
      <c r="SOX31" s="567"/>
      <c r="SOY31" s="567"/>
      <c r="SOZ31" s="567"/>
      <c r="SPA31" s="567"/>
      <c r="SPB31" s="567"/>
      <c r="SPC31" s="567"/>
      <c r="SPD31" s="567"/>
      <c r="SPE31" s="567"/>
      <c r="SPF31" s="567"/>
      <c r="SPG31" s="567"/>
      <c r="SPH31" s="567"/>
      <c r="SPI31" s="567"/>
      <c r="SPJ31" s="567"/>
      <c r="SPK31" s="567"/>
      <c r="SPL31" s="567"/>
      <c r="SPM31" s="567"/>
      <c r="SPN31" s="567"/>
      <c r="SPO31" s="567"/>
      <c r="SPP31" s="567"/>
      <c r="SPQ31" s="567"/>
      <c r="SPR31" s="567"/>
      <c r="SPS31" s="567"/>
      <c r="SPT31" s="567"/>
      <c r="SPU31" s="567"/>
      <c r="SPV31" s="567"/>
      <c r="SPW31" s="567"/>
      <c r="SPX31" s="567"/>
      <c r="SPY31" s="567"/>
      <c r="SPZ31" s="567"/>
      <c r="SQA31" s="567"/>
      <c r="SQB31" s="567"/>
      <c r="SQC31" s="567"/>
      <c r="SQD31" s="567"/>
      <c r="SQE31" s="567"/>
      <c r="SQF31" s="567"/>
      <c r="SQG31" s="567"/>
      <c r="SQH31" s="567"/>
      <c r="SQI31" s="567"/>
      <c r="SQJ31" s="567"/>
      <c r="SQK31" s="567"/>
      <c r="SQL31" s="567"/>
      <c r="SQM31" s="567"/>
      <c r="SQN31" s="567"/>
      <c r="SQO31" s="567"/>
      <c r="SQP31" s="567"/>
      <c r="SQQ31" s="567"/>
      <c r="SQR31" s="567"/>
      <c r="SQS31" s="567"/>
      <c r="SQT31" s="567"/>
      <c r="SQU31" s="567"/>
      <c r="SQV31" s="567"/>
      <c r="SQW31" s="567"/>
      <c r="SQX31" s="567"/>
      <c r="SQY31" s="567"/>
      <c r="SQZ31" s="567"/>
      <c r="SRA31" s="567"/>
      <c r="SRB31" s="567"/>
      <c r="SRC31" s="567"/>
      <c r="SRD31" s="567"/>
      <c r="SRE31" s="567"/>
      <c r="SRF31" s="567"/>
      <c r="SRG31" s="567"/>
      <c r="SRH31" s="567"/>
      <c r="SRI31" s="567"/>
      <c r="SRJ31" s="567"/>
      <c r="SRK31" s="567"/>
      <c r="SRL31" s="567"/>
      <c r="SRM31" s="567"/>
      <c r="SRN31" s="567"/>
      <c r="SRO31" s="567"/>
      <c r="SRP31" s="567"/>
      <c r="SRQ31" s="567"/>
      <c r="SRR31" s="567"/>
      <c r="SRS31" s="567"/>
      <c r="SRT31" s="567"/>
      <c r="SRU31" s="567"/>
      <c r="SRV31" s="567"/>
      <c r="SRW31" s="567"/>
      <c r="SRX31" s="567"/>
      <c r="SRY31" s="567"/>
      <c r="SRZ31" s="567"/>
      <c r="SSA31" s="567"/>
      <c r="SSB31" s="567"/>
      <c r="SSC31" s="567"/>
      <c r="SSD31" s="567"/>
      <c r="SSE31" s="567"/>
      <c r="SSF31" s="567"/>
      <c r="SSG31" s="567"/>
      <c r="SSH31" s="567"/>
      <c r="SSI31" s="567"/>
      <c r="SSJ31" s="567"/>
      <c r="SSK31" s="567"/>
      <c r="SSL31" s="567"/>
      <c r="SSM31" s="567"/>
      <c r="SSN31" s="567"/>
      <c r="SSO31" s="567"/>
      <c r="SSP31" s="567"/>
      <c r="SSQ31" s="567"/>
      <c r="SSR31" s="567"/>
      <c r="SSS31" s="567"/>
      <c r="SST31" s="567"/>
      <c r="SSU31" s="567"/>
      <c r="SSV31" s="567"/>
      <c r="SSW31" s="567"/>
      <c r="SSX31" s="567"/>
      <c r="SSY31" s="567"/>
      <c r="SSZ31" s="567"/>
      <c r="STA31" s="567"/>
      <c r="STB31" s="567"/>
      <c r="STC31" s="567"/>
      <c r="STD31" s="567"/>
      <c r="STE31" s="567"/>
      <c r="STF31" s="567"/>
      <c r="STG31" s="567"/>
      <c r="STH31" s="567"/>
      <c r="STI31" s="567"/>
      <c r="STJ31" s="567"/>
      <c r="STK31" s="567"/>
      <c r="STL31" s="567"/>
      <c r="STM31" s="567"/>
      <c r="STN31" s="567"/>
      <c r="STO31" s="567"/>
      <c r="STP31" s="567"/>
      <c r="STQ31" s="567"/>
      <c r="STR31" s="567"/>
      <c r="STS31" s="567"/>
      <c r="STT31" s="567"/>
      <c r="STU31" s="567"/>
      <c r="STV31" s="567"/>
      <c r="STW31" s="567"/>
      <c r="STX31" s="567"/>
      <c r="STY31" s="567"/>
      <c r="STZ31" s="567"/>
      <c r="SUA31" s="567"/>
      <c r="SUB31" s="567"/>
      <c r="SUC31" s="567"/>
      <c r="SUD31" s="567"/>
      <c r="SUE31" s="567"/>
      <c r="SUF31" s="567"/>
      <c r="SUG31" s="567"/>
      <c r="SUH31" s="567"/>
      <c r="SUI31" s="567"/>
      <c r="SUJ31" s="567"/>
      <c r="SUK31" s="567"/>
      <c r="SUL31" s="567"/>
      <c r="SUM31" s="567"/>
      <c r="SUN31" s="567"/>
      <c r="SUO31" s="567"/>
      <c r="SUP31" s="567"/>
      <c r="SUQ31" s="567"/>
      <c r="SUR31" s="567"/>
      <c r="SUS31" s="567"/>
      <c r="SUT31" s="567"/>
      <c r="SUU31" s="567"/>
      <c r="SUV31" s="567"/>
      <c r="SUW31" s="567"/>
      <c r="SUX31" s="567"/>
      <c r="SUY31" s="567"/>
      <c r="SUZ31" s="567"/>
      <c r="SVA31" s="567"/>
      <c r="SVB31" s="567"/>
      <c r="SVC31" s="567"/>
      <c r="SVD31" s="567"/>
      <c r="SVE31" s="567"/>
      <c r="SVF31" s="567"/>
      <c r="SVG31" s="567"/>
      <c r="SVH31" s="567"/>
      <c r="SVI31" s="567"/>
      <c r="SVJ31" s="567"/>
      <c r="SVK31" s="567"/>
      <c r="SVL31" s="567"/>
      <c r="SVM31" s="567"/>
      <c r="SVN31" s="567"/>
      <c r="SVO31" s="567"/>
      <c r="SVP31" s="567"/>
      <c r="SVQ31" s="567"/>
      <c r="SVR31" s="567"/>
      <c r="SVS31" s="567"/>
      <c r="SVT31" s="567"/>
      <c r="SVU31" s="567"/>
      <c r="SVV31" s="567"/>
      <c r="SVW31" s="567"/>
      <c r="SVX31" s="567"/>
      <c r="SVY31" s="567"/>
      <c r="SVZ31" s="567"/>
      <c r="SWA31" s="567"/>
      <c r="SWB31" s="567"/>
      <c r="SWC31" s="567"/>
      <c r="SWD31" s="567"/>
      <c r="SWE31" s="567"/>
      <c r="SWF31" s="567"/>
      <c r="SWG31" s="567"/>
      <c r="SWH31" s="567"/>
      <c r="SWI31" s="567"/>
      <c r="SWJ31" s="567"/>
      <c r="SWK31" s="567"/>
      <c r="SWL31" s="567"/>
      <c r="SWM31" s="567"/>
      <c r="SWN31" s="567"/>
      <c r="SWO31" s="567"/>
      <c r="SWP31" s="567"/>
      <c r="SWQ31" s="567"/>
      <c r="SWR31" s="567"/>
      <c r="SWS31" s="567"/>
      <c r="SWT31" s="567"/>
      <c r="SWU31" s="567"/>
      <c r="SWV31" s="567"/>
      <c r="SWW31" s="567"/>
      <c r="SWX31" s="567"/>
      <c r="SWY31" s="567"/>
      <c r="SWZ31" s="567"/>
      <c r="SXA31" s="567"/>
      <c r="SXB31" s="567"/>
      <c r="SXC31" s="567"/>
      <c r="SXD31" s="567"/>
      <c r="SXE31" s="567"/>
      <c r="SXF31" s="567"/>
      <c r="SXG31" s="567"/>
      <c r="SXH31" s="567"/>
      <c r="SXI31" s="567"/>
      <c r="SXJ31" s="567"/>
      <c r="SXK31" s="567"/>
      <c r="SXL31" s="567"/>
      <c r="SXM31" s="567"/>
      <c r="SXN31" s="567"/>
      <c r="SXO31" s="567"/>
      <c r="SXP31" s="567"/>
      <c r="SXQ31" s="567"/>
      <c r="SXR31" s="567"/>
      <c r="SXS31" s="567"/>
      <c r="SXT31" s="567"/>
      <c r="SXU31" s="567"/>
      <c r="SXV31" s="567"/>
      <c r="SXW31" s="567"/>
      <c r="SXX31" s="567"/>
      <c r="SXY31" s="567"/>
      <c r="SXZ31" s="567"/>
      <c r="SYA31" s="567"/>
      <c r="SYB31" s="567"/>
      <c r="SYC31" s="567"/>
      <c r="SYD31" s="567"/>
      <c r="SYE31" s="567"/>
      <c r="SYF31" s="567"/>
      <c r="SYG31" s="567"/>
      <c r="SYH31" s="567"/>
      <c r="SYI31" s="567"/>
      <c r="SYJ31" s="567"/>
      <c r="SYK31" s="567"/>
      <c r="SYL31" s="567"/>
      <c r="SYM31" s="567"/>
      <c r="SYN31" s="567"/>
      <c r="SYO31" s="567"/>
      <c r="SYP31" s="567"/>
      <c r="SYQ31" s="567"/>
      <c r="SYR31" s="567"/>
      <c r="SYS31" s="567"/>
      <c r="SYT31" s="567"/>
      <c r="SYU31" s="567"/>
      <c r="SYV31" s="567"/>
      <c r="SYW31" s="567"/>
      <c r="SYX31" s="567"/>
      <c r="SYY31" s="567"/>
      <c r="SYZ31" s="567"/>
      <c r="SZA31" s="567"/>
      <c r="SZB31" s="567"/>
      <c r="SZC31" s="567"/>
      <c r="SZD31" s="567"/>
      <c r="SZE31" s="567"/>
      <c r="SZF31" s="567"/>
      <c r="SZG31" s="567"/>
      <c r="SZH31" s="567"/>
      <c r="SZI31" s="567"/>
      <c r="SZJ31" s="567"/>
      <c r="SZK31" s="567"/>
      <c r="SZL31" s="567"/>
      <c r="SZM31" s="567"/>
      <c r="SZN31" s="567"/>
      <c r="SZO31" s="567"/>
      <c r="SZP31" s="567"/>
      <c r="SZQ31" s="567"/>
      <c r="SZR31" s="567"/>
      <c r="SZS31" s="567"/>
      <c r="SZT31" s="567"/>
      <c r="SZU31" s="567"/>
      <c r="SZV31" s="567"/>
      <c r="SZW31" s="567"/>
      <c r="SZX31" s="567"/>
      <c r="SZY31" s="567"/>
      <c r="SZZ31" s="567"/>
      <c r="TAA31" s="567"/>
      <c r="TAB31" s="567"/>
      <c r="TAC31" s="567"/>
      <c r="TAD31" s="567"/>
      <c r="TAE31" s="567"/>
      <c r="TAF31" s="567"/>
      <c r="TAG31" s="567"/>
      <c r="TAH31" s="567"/>
      <c r="TAI31" s="567"/>
      <c r="TAJ31" s="567"/>
      <c r="TAK31" s="567"/>
      <c r="TAL31" s="567"/>
      <c r="TAM31" s="567"/>
      <c r="TAN31" s="567"/>
      <c r="TAO31" s="567"/>
      <c r="TAP31" s="567"/>
      <c r="TAQ31" s="567"/>
      <c r="TAR31" s="567"/>
      <c r="TAS31" s="567"/>
      <c r="TAT31" s="567"/>
      <c r="TAU31" s="567"/>
      <c r="TAV31" s="567"/>
      <c r="TAW31" s="567"/>
      <c r="TAX31" s="567"/>
      <c r="TAY31" s="567"/>
      <c r="TAZ31" s="567"/>
      <c r="TBA31" s="567"/>
      <c r="TBB31" s="567"/>
      <c r="TBC31" s="567"/>
      <c r="TBD31" s="567"/>
      <c r="TBE31" s="567"/>
      <c r="TBF31" s="567"/>
      <c r="TBG31" s="567"/>
      <c r="TBH31" s="567"/>
      <c r="TBI31" s="567"/>
      <c r="TBJ31" s="567"/>
      <c r="TBK31" s="567"/>
      <c r="TBL31" s="567"/>
      <c r="TBM31" s="567"/>
      <c r="TBN31" s="567"/>
      <c r="TBO31" s="567"/>
      <c r="TBP31" s="567"/>
      <c r="TBQ31" s="567"/>
      <c r="TBR31" s="567"/>
      <c r="TBS31" s="567"/>
      <c r="TBT31" s="567"/>
      <c r="TBU31" s="567"/>
      <c r="TBV31" s="567"/>
      <c r="TBW31" s="567"/>
      <c r="TBX31" s="567"/>
      <c r="TBY31" s="567"/>
      <c r="TBZ31" s="567"/>
      <c r="TCA31" s="567"/>
      <c r="TCB31" s="567"/>
      <c r="TCC31" s="567"/>
      <c r="TCD31" s="567"/>
      <c r="TCE31" s="567"/>
      <c r="TCF31" s="567"/>
      <c r="TCG31" s="567"/>
      <c r="TCH31" s="567"/>
      <c r="TCI31" s="567"/>
      <c r="TCJ31" s="567"/>
      <c r="TCK31" s="567"/>
      <c r="TCL31" s="567"/>
      <c r="TCM31" s="567"/>
      <c r="TCN31" s="567"/>
      <c r="TCO31" s="567"/>
      <c r="TCP31" s="567"/>
      <c r="TCQ31" s="567"/>
      <c r="TCR31" s="567"/>
      <c r="TCS31" s="567"/>
      <c r="TCT31" s="567"/>
      <c r="TCU31" s="567"/>
      <c r="TCV31" s="567"/>
      <c r="TCW31" s="567"/>
      <c r="TCX31" s="567"/>
      <c r="TCY31" s="567"/>
      <c r="TCZ31" s="567"/>
      <c r="TDA31" s="567"/>
      <c r="TDB31" s="567"/>
      <c r="TDC31" s="567"/>
      <c r="TDD31" s="567"/>
      <c r="TDE31" s="567"/>
      <c r="TDF31" s="567"/>
      <c r="TDG31" s="567"/>
      <c r="TDH31" s="567"/>
      <c r="TDI31" s="567"/>
      <c r="TDJ31" s="567"/>
      <c r="TDK31" s="567"/>
      <c r="TDL31" s="567"/>
      <c r="TDM31" s="567"/>
      <c r="TDN31" s="567"/>
      <c r="TDO31" s="567"/>
      <c r="TDP31" s="567"/>
      <c r="TDQ31" s="567"/>
      <c r="TDR31" s="567"/>
      <c r="TDS31" s="567"/>
      <c r="TDT31" s="567"/>
      <c r="TDU31" s="567"/>
      <c r="TDV31" s="567"/>
      <c r="TDW31" s="567"/>
      <c r="TDX31" s="567"/>
      <c r="TDY31" s="567"/>
      <c r="TDZ31" s="567"/>
      <c r="TEA31" s="567"/>
      <c r="TEB31" s="567"/>
      <c r="TEC31" s="567"/>
      <c r="TED31" s="567"/>
      <c r="TEE31" s="567"/>
      <c r="TEF31" s="567"/>
      <c r="TEG31" s="567"/>
      <c r="TEH31" s="567"/>
      <c r="TEI31" s="567"/>
      <c r="TEJ31" s="567"/>
      <c r="TEK31" s="567"/>
      <c r="TEL31" s="567"/>
      <c r="TEM31" s="567"/>
      <c r="TEN31" s="567"/>
      <c r="TEO31" s="567"/>
      <c r="TEP31" s="567"/>
      <c r="TEQ31" s="567"/>
      <c r="TER31" s="567"/>
      <c r="TES31" s="567"/>
      <c r="TET31" s="567"/>
      <c r="TEU31" s="567"/>
      <c r="TEV31" s="567"/>
      <c r="TEW31" s="567"/>
      <c r="TEX31" s="567"/>
      <c r="TEY31" s="567"/>
      <c r="TEZ31" s="567"/>
      <c r="TFA31" s="567"/>
      <c r="TFB31" s="567"/>
      <c r="TFC31" s="567"/>
      <c r="TFD31" s="567"/>
      <c r="TFE31" s="567"/>
      <c r="TFF31" s="567"/>
      <c r="TFG31" s="567"/>
      <c r="TFH31" s="567"/>
      <c r="TFI31" s="567"/>
      <c r="TFJ31" s="567"/>
      <c r="TFK31" s="567"/>
      <c r="TFL31" s="567"/>
      <c r="TFM31" s="567"/>
      <c r="TFN31" s="567"/>
      <c r="TFO31" s="567"/>
      <c r="TFP31" s="567"/>
      <c r="TFQ31" s="567"/>
      <c r="TFR31" s="567"/>
      <c r="TFS31" s="567"/>
      <c r="TFT31" s="567"/>
      <c r="TFU31" s="567"/>
      <c r="TFV31" s="567"/>
      <c r="TFW31" s="567"/>
      <c r="TFX31" s="567"/>
      <c r="TFY31" s="567"/>
      <c r="TFZ31" s="567"/>
      <c r="TGA31" s="567"/>
      <c r="TGB31" s="567"/>
      <c r="TGC31" s="567"/>
      <c r="TGD31" s="567"/>
      <c r="TGE31" s="567"/>
      <c r="TGF31" s="567"/>
      <c r="TGG31" s="567"/>
      <c r="TGH31" s="567"/>
      <c r="TGI31" s="567"/>
      <c r="TGJ31" s="567"/>
      <c r="TGK31" s="567"/>
      <c r="TGL31" s="567"/>
      <c r="TGM31" s="567"/>
      <c r="TGN31" s="567"/>
      <c r="TGO31" s="567"/>
      <c r="TGP31" s="567"/>
      <c r="TGQ31" s="567"/>
      <c r="TGR31" s="567"/>
      <c r="TGS31" s="567"/>
      <c r="TGT31" s="567"/>
      <c r="TGU31" s="567"/>
      <c r="TGV31" s="567"/>
      <c r="TGW31" s="567"/>
      <c r="TGX31" s="567"/>
      <c r="TGY31" s="567"/>
      <c r="TGZ31" s="567"/>
      <c r="THA31" s="567"/>
      <c r="THB31" s="567"/>
      <c r="THC31" s="567"/>
      <c r="THD31" s="567"/>
      <c r="THE31" s="567"/>
      <c r="THF31" s="567"/>
      <c r="THG31" s="567"/>
      <c r="THH31" s="567"/>
      <c r="THI31" s="567"/>
      <c r="THJ31" s="567"/>
      <c r="THK31" s="567"/>
      <c r="THL31" s="567"/>
      <c r="THM31" s="567"/>
      <c r="THN31" s="567"/>
      <c r="THO31" s="567"/>
      <c r="THP31" s="567"/>
      <c r="THQ31" s="567"/>
      <c r="THR31" s="567"/>
      <c r="THS31" s="567"/>
      <c r="THT31" s="567"/>
      <c r="THU31" s="567"/>
      <c r="THV31" s="567"/>
      <c r="THW31" s="567"/>
      <c r="THX31" s="567"/>
      <c r="THY31" s="567"/>
      <c r="THZ31" s="567"/>
      <c r="TIA31" s="567"/>
      <c r="TIB31" s="567"/>
      <c r="TIC31" s="567"/>
      <c r="TID31" s="567"/>
      <c r="TIE31" s="567"/>
      <c r="TIF31" s="567"/>
      <c r="TIG31" s="567"/>
      <c r="TIH31" s="567"/>
      <c r="TII31" s="567"/>
      <c r="TIJ31" s="567"/>
      <c r="TIK31" s="567"/>
      <c r="TIL31" s="567"/>
      <c r="TIM31" s="567"/>
      <c r="TIN31" s="567"/>
      <c r="TIO31" s="567"/>
      <c r="TIP31" s="567"/>
      <c r="TIQ31" s="567"/>
      <c r="TIR31" s="567"/>
      <c r="TIS31" s="567"/>
      <c r="TIT31" s="567"/>
      <c r="TIU31" s="567"/>
      <c r="TIV31" s="567"/>
      <c r="TIW31" s="567"/>
      <c r="TIX31" s="567"/>
      <c r="TIY31" s="567"/>
      <c r="TIZ31" s="567"/>
      <c r="TJA31" s="567"/>
      <c r="TJB31" s="567"/>
      <c r="TJC31" s="567"/>
      <c r="TJD31" s="567"/>
      <c r="TJE31" s="567"/>
      <c r="TJF31" s="567"/>
      <c r="TJG31" s="567"/>
      <c r="TJH31" s="567"/>
      <c r="TJI31" s="567"/>
      <c r="TJJ31" s="567"/>
      <c r="TJK31" s="567"/>
      <c r="TJL31" s="567"/>
      <c r="TJM31" s="567"/>
      <c r="TJN31" s="567"/>
      <c r="TJO31" s="567"/>
      <c r="TJP31" s="567"/>
      <c r="TJQ31" s="567"/>
      <c r="TJR31" s="567"/>
      <c r="TJS31" s="567"/>
      <c r="TJT31" s="567"/>
      <c r="TJU31" s="567"/>
      <c r="TJV31" s="567"/>
      <c r="TJW31" s="567"/>
      <c r="TJX31" s="567"/>
      <c r="TJY31" s="567"/>
      <c r="TJZ31" s="567"/>
      <c r="TKA31" s="567"/>
      <c r="TKB31" s="567"/>
      <c r="TKC31" s="567"/>
      <c r="TKD31" s="567"/>
      <c r="TKE31" s="567"/>
      <c r="TKF31" s="567"/>
      <c r="TKG31" s="567"/>
      <c r="TKH31" s="567"/>
      <c r="TKI31" s="567"/>
      <c r="TKJ31" s="567"/>
      <c r="TKK31" s="567"/>
      <c r="TKL31" s="567"/>
      <c r="TKM31" s="567"/>
      <c r="TKN31" s="567"/>
      <c r="TKO31" s="567"/>
      <c r="TKP31" s="567"/>
      <c r="TKQ31" s="567"/>
      <c r="TKR31" s="567"/>
      <c r="TKS31" s="567"/>
      <c r="TKT31" s="567"/>
      <c r="TKU31" s="567"/>
      <c r="TKV31" s="567"/>
      <c r="TKW31" s="567"/>
      <c r="TKX31" s="567"/>
      <c r="TKY31" s="567"/>
      <c r="TKZ31" s="567"/>
      <c r="TLA31" s="567"/>
      <c r="TLB31" s="567"/>
      <c r="TLC31" s="567"/>
      <c r="TLD31" s="567"/>
      <c r="TLE31" s="567"/>
      <c r="TLF31" s="567"/>
      <c r="TLG31" s="567"/>
      <c r="TLH31" s="567"/>
      <c r="TLI31" s="567"/>
      <c r="TLJ31" s="567"/>
      <c r="TLK31" s="567"/>
      <c r="TLL31" s="567"/>
      <c r="TLM31" s="567"/>
      <c r="TLN31" s="567"/>
      <c r="TLO31" s="567"/>
      <c r="TLP31" s="567"/>
      <c r="TLQ31" s="567"/>
      <c r="TLR31" s="567"/>
      <c r="TLS31" s="567"/>
      <c r="TLT31" s="567"/>
      <c r="TLU31" s="567"/>
      <c r="TLV31" s="567"/>
      <c r="TLW31" s="567"/>
      <c r="TLX31" s="567"/>
      <c r="TLY31" s="567"/>
      <c r="TLZ31" s="567"/>
      <c r="TMA31" s="567"/>
      <c r="TMB31" s="567"/>
      <c r="TMC31" s="567"/>
      <c r="TMD31" s="567"/>
      <c r="TME31" s="567"/>
      <c r="TMF31" s="567"/>
      <c r="TMG31" s="567"/>
      <c r="TMH31" s="567"/>
      <c r="TMI31" s="567"/>
      <c r="TMJ31" s="567"/>
      <c r="TMK31" s="567"/>
      <c r="TML31" s="567"/>
      <c r="TMM31" s="567"/>
      <c r="TMN31" s="567"/>
      <c r="TMO31" s="567"/>
      <c r="TMP31" s="567"/>
      <c r="TMQ31" s="567"/>
      <c r="TMR31" s="567"/>
      <c r="TMS31" s="567"/>
      <c r="TMT31" s="567"/>
      <c r="TMU31" s="567"/>
      <c r="TMV31" s="567"/>
      <c r="TMW31" s="567"/>
      <c r="TMX31" s="567"/>
      <c r="TMY31" s="567"/>
      <c r="TMZ31" s="567"/>
      <c r="TNA31" s="567"/>
      <c r="TNB31" s="567"/>
      <c r="TNC31" s="567"/>
      <c r="TND31" s="567"/>
      <c r="TNE31" s="567"/>
      <c r="TNF31" s="567"/>
      <c r="TNG31" s="567"/>
      <c r="TNH31" s="567"/>
      <c r="TNI31" s="567"/>
      <c r="TNJ31" s="567"/>
      <c r="TNK31" s="567"/>
      <c r="TNL31" s="567"/>
      <c r="TNM31" s="567"/>
      <c r="TNN31" s="567"/>
      <c r="TNO31" s="567"/>
      <c r="TNP31" s="567"/>
      <c r="TNQ31" s="567"/>
      <c r="TNR31" s="567"/>
      <c r="TNS31" s="567"/>
      <c r="TNT31" s="567"/>
      <c r="TNU31" s="567"/>
      <c r="TNV31" s="567"/>
      <c r="TNW31" s="567"/>
      <c r="TNX31" s="567"/>
      <c r="TNY31" s="567"/>
      <c r="TNZ31" s="567"/>
      <c r="TOA31" s="567"/>
      <c r="TOB31" s="567"/>
      <c r="TOC31" s="567"/>
      <c r="TOD31" s="567"/>
      <c r="TOE31" s="567"/>
      <c r="TOF31" s="567"/>
      <c r="TOG31" s="567"/>
      <c r="TOH31" s="567"/>
      <c r="TOI31" s="567"/>
      <c r="TOJ31" s="567"/>
      <c r="TOK31" s="567"/>
      <c r="TOL31" s="567"/>
      <c r="TOM31" s="567"/>
      <c r="TON31" s="567"/>
      <c r="TOO31" s="567"/>
      <c r="TOP31" s="567"/>
      <c r="TOQ31" s="567"/>
      <c r="TOR31" s="567"/>
      <c r="TOS31" s="567"/>
      <c r="TOT31" s="567"/>
      <c r="TOU31" s="567"/>
      <c r="TOV31" s="567"/>
      <c r="TOW31" s="567"/>
      <c r="TOX31" s="567"/>
      <c r="TOY31" s="567"/>
      <c r="TOZ31" s="567"/>
      <c r="TPA31" s="567"/>
      <c r="TPB31" s="567"/>
      <c r="TPC31" s="567"/>
      <c r="TPD31" s="567"/>
      <c r="TPE31" s="567"/>
      <c r="TPF31" s="567"/>
      <c r="TPG31" s="567"/>
      <c r="TPH31" s="567"/>
      <c r="TPI31" s="567"/>
      <c r="TPJ31" s="567"/>
      <c r="TPK31" s="567"/>
      <c r="TPL31" s="567"/>
      <c r="TPM31" s="567"/>
      <c r="TPN31" s="567"/>
      <c r="TPO31" s="567"/>
      <c r="TPP31" s="567"/>
      <c r="TPQ31" s="567"/>
      <c r="TPR31" s="567"/>
      <c r="TPS31" s="567"/>
      <c r="TPT31" s="567"/>
      <c r="TPU31" s="567"/>
      <c r="TPV31" s="567"/>
      <c r="TPW31" s="567"/>
      <c r="TPX31" s="567"/>
      <c r="TPY31" s="567"/>
      <c r="TPZ31" s="567"/>
      <c r="TQA31" s="567"/>
      <c r="TQB31" s="567"/>
      <c r="TQC31" s="567"/>
      <c r="TQD31" s="567"/>
      <c r="TQE31" s="567"/>
      <c r="TQF31" s="567"/>
      <c r="TQG31" s="567"/>
      <c r="TQH31" s="567"/>
      <c r="TQI31" s="567"/>
      <c r="TQJ31" s="567"/>
      <c r="TQK31" s="567"/>
      <c r="TQL31" s="567"/>
      <c r="TQM31" s="567"/>
      <c r="TQN31" s="567"/>
      <c r="TQO31" s="567"/>
      <c r="TQP31" s="567"/>
      <c r="TQQ31" s="567"/>
      <c r="TQR31" s="567"/>
      <c r="TQS31" s="567"/>
      <c r="TQT31" s="567"/>
      <c r="TQU31" s="567"/>
      <c r="TQV31" s="567"/>
      <c r="TQW31" s="567"/>
      <c r="TQX31" s="567"/>
      <c r="TQY31" s="567"/>
      <c r="TQZ31" s="567"/>
      <c r="TRA31" s="567"/>
      <c r="TRB31" s="567"/>
      <c r="TRC31" s="567"/>
      <c r="TRD31" s="567"/>
      <c r="TRE31" s="567"/>
      <c r="TRF31" s="567"/>
      <c r="TRG31" s="567"/>
      <c r="TRH31" s="567"/>
      <c r="TRI31" s="567"/>
      <c r="TRJ31" s="567"/>
      <c r="TRK31" s="567"/>
      <c r="TRL31" s="567"/>
      <c r="TRM31" s="567"/>
      <c r="TRN31" s="567"/>
      <c r="TRO31" s="567"/>
      <c r="TRP31" s="567"/>
      <c r="TRQ31" s="567"/>
      <c r="TRR31" s="567"/>
      <c r="TRS31" s="567"/>
      <c r="TRT31" s="567"/>
      <c r="TRU31" s="567"/>
      <c r="TRV31" s="567"/>
      <c r="TRW31" s="567"/>
      <c r="TRX31" s="567"/>
      <c r="TRY31" s="567"/>
      <c r="TRZ31" s="567"/>
      <c r="TSA31" s="567"/>
      <c r="TSB31" s="567"/>
      <c r="TSC31" s="567"/>
      <c r="TSD31" s="567"/>
      <c r="TSE31" s="567"/>
      <c r="TSF31" s="567"/>
      <c r="TSG31" s="567"/>
      <c r="TSH31" s="567"/>
      <c r="TSI31" s="567"/>
      <c r="TSJ31" s="567"/>
      <c r="TSK31" s="567"/>
      <c r="TSL31" s="567"/>
      <c r="TSM31" s="567"/>
      <c r="TSN31" s="567"/>
      <c r="TSO31" s="567"/>
      <c r="TSP31" s="567"/>
      <c r="TSQ31" s="567"/>
      <c r="TSR31" s="567"/>
      <c r="TSS31" s="567"/>
      <c r="TST31" s="567"/>
      <c r="TSU31" s="567"/>
      <c r="TSV31" s="567"/>
      <c r="TSW31" s="567"/>
      <c r="TSX31" s="567"/>
      <c r="TSY31" s="567"/>
      <c r="TSZ31" s="567"/>
      <c r="TTA31" s="567"/>
      <c r="TTB31" s="567"/>
      <c r="TTC31" s="567"/>
      <c r="TTD31" s="567"/>
      <c r="TTE31" s="567"/>
      <c r="TTF31" s="567"/>
      <c r="TTG31" s="567"/>
      <c r="TTH31" s="567"/>
      <c r="TTI31" s="567"/>
      <c r="TTJ31" s="567"/>
      <c r="TTK31" s="567"/>
      <c r="TTL31" s="567"/>
      <c r="TTM31" s="567"/>
      <c r="TTN31" s="567"/>
      <c r="TTO31" s="567"/>
      <c r="TTP31" s="567"/>
      <c r="TTQ31" s="567"/>
      <c r="TTR31" s="567"/>
      <c r="TTS31" s="567"/>
      <c r="TTT31" s="567"/>
      <c r="TTU31" s="567"/>
      <c r="TTV31" s="567"/>
      <c r="TTW31" s="567"/>
      <c r="TTX31" s="567"/>
      <c r="TTY31" s="567"/>
      <c r="TTZ31" s="567"/>
      <c r="TUA31" s="567"/>
      <c r="TUB31" s="567"/>
      <c r="TUC31" s="567"/>
      <c r="TUD31" s="567"/>
      <c r="TUE31" s="567"/>
      <c r="TUF31" s="567"/>
      <c r="TUG31" s="567"/>
      <c r="TUH31" s="567"/>
      <c r="TUI31" s="567"/>
      <c r="TUJ31" s="567"/>
      <c r="TUK31" s="567"/>
      <c r="TUL31" s="567"/>
      <c r="TUM31" s="567"/>
      <c r="TUN31" s="567"/>
      <c r="TUO31" s="567"/>
      <c r="TUP31" s="567"/>
      <c r="TUQ31" s="567"/>
      <c r="TUR31" s="567"/>
      <c r="TUS31" s="567"/>
      <c r="TUT31" s="567"/>
      <c r="TUU31" s="567"/>
      <c r="TUV31" s="567"/>
      <c r="TUW31" s="567"/>
      <c r="TUX31" s="567"/>
      <c r="TUY31" s="567"/>
      <c r="TUZ31" s="567"/>
      <c r="TVA31" s="567"/>
      <c r="TVB31" s="567"/>
      <c r="TVC31" s="567"/>
      <c r="TVD31" s="567"/>
      <c r="TVE31" s="567"/>
      <c r="TVF31" s="567"/>
      <c r="TVG31" s="567"/>
      <c r="TVH31" s="567"/>
      <c r="TVI31" s="567"/>
      <c r="TVJ31" s="567"/>
      <c r="TVK31" s="567"/>
      <c r="TVL31" s="567"/>
      <c r="TVM31" s="567"/>
      <c r="TVN31" s="567"/>
      <c r="TVO31" s="567"/>
      <c r="TVP31" s="567"/>
      <c r="TVQ31" s="567"/>
      <c r="TVR31" s="567"/>
      <c r="TVS31" s="567"/>
      <c r="TVT31" s="567"/>
      <c r="TVU31" s="567"/>
      <c r="TVV31" s="567"/>
      <c r="TVW31" s="567"/>
      <c r="TVX31" s="567"/>
      <c r="TVY31" s="567"/>
      <c r="TVZ31" s="567"/>
      <c r="TWA31" s="567"/>
      <c r="TWB31" s="567"/>
      <c r="TWC31" s="567"/>
      <c r="TWD31" s="567"/>
      <c r="TWE31" s="567"/>
      <c r="TWF31" s="567"/>
      <c r="TWG31" s="567"/>
      <c r="TWH31" s="567"/>
      <c r="TWI31" s="567"/>
      <c r="TWJ31" s="567"/>
      <c r="TWK31" s="567"/>
      <c r="TWL31" s="567"/>
      <c r="TWM31" s="567"/>
      <c r="TWN31" s="567"/>
      <c r="TWO31" s="567"/>
      <c r="TWP31" s="567"/>
      <c r="TWQ31" s="567"/>
      <c r="TWR31" s="567"/>
      <c r="TWS31" s="567"/>
      <c r="TWT31" s="567"/>
      <c r="TWU31" s="567"/>
      <c r="TWV31" s="567"/>
      <c r="TWW31" s="567"/>
      <c r="TWX31" s="567"/>
      <c r="TWY31" s="567"/>
      <c r="TWZ31" s="567"/>
      <c r="TXA31" s="567"/>
      <c r="TXB31" s="567"/>
      <c r="TXC31" s="567"/>
      <c r="TXD31" s="567"/>
      <c r="TXE31" s="567"/>
      <c r="TXF31" s="567"/>
      <c r="TXG31" s="567"/>
      <c r="TXH31" s="567"/>
      <c r="TXI31" s="567"/>
      <c r="TXJ31" s="567"/>
      <c r="TXK31" s="567"/>
      <c r="TXL31" s="567"/>
      <c r="TXM31" s="567"/>
      <c r="TXN31" s="567"/>
      <c r="TXO31" s="567"/>
      <c r="TXP31" s="567"/>
      <c r="TXQ31" s="567"/>
      <c r="TXR31" s="567"/>
      <c r="TXS31" s="567"/>
      <c r="TXT31" s="567"/>
      <c r="TXU31" s="567"/>
      <c r="TXV31" s="567"/>
      <c r="TXW31" s="567"/>
      <c r="TXX31" s="567"/>
      <c r="TXY31" s="567"/>
      <c r="TXZ31" s="567"/>
      <c r="TYA31" s="567"/>
      <c r="TYB31" s="567"/>
      <c r="TYC31" s="567"/>
      <c r="TYD31" s="567"/>
      <c r="TYE31" s="567"/>
      <c r="TYF31" s="567"/>
      <c r="TYG31" s="567"/>
      <c r="TYH31" s="567"/>
      <c r="TYI31" s="567"/>
      <c r="TYJ31" s="567"/>
      <c r="TYK31" s="567"/>
      <c r="TYL31" s="567"/>
      <c r="TYM31" s="567"/>
      <c r="TYN31" s="567"/>
      <c r="TYO31" s="567"/>
      <c r="TYP31" s="567"/>
      <c r="TYQ31" s="567"/>
      <c r="TYR31" s="567"/>
      <c r="TYS31" s="567"/>
      <c r="TYT31" s="567"/>
      <c r="TYU31" s="567"/>
      <c r="TYV31" s="567"/>
      <c r="TYW31" s="567"/>
      <c r="TYX31" s="567"/>
      <c r="TYY31" s="567"/>
      <c r="TYZ31" s="567"/>
      <c r="TZA31" s="567"/>
      <c r="TZB31" s="567"/>
      <c r="TZC31" s="567"/>
      <c r="TZD31" s="567"/>
      <c r="TZE31" s="567"/>
      <c r="TZF31" s="567"/>
      <c r="TZG31" s="567"/>
      <c r="TZH31" s="567"/>
      <c r="TZI31" s="567"/>
      <c r="TZJ31" s="567"/>
      <c r="TZK31" s="567"/>
      <c r="TZL31" s="567"/>
      <c r="TZM31" s="567"/>
      <c r="TZN31" s="567"/>
      <c r="TZO31" s="567"/>
      <c r="TZP31" s="567"/>
      <c r="TZQ31" s="567"/>
      <c r="TZR31" s="567"/>
      <c r="TZS31" s="567"/>
      <c r="TZT31" s="567"/>
      <c r="TZU31" s="567"/>
      <c r="TZV31" s="567"/>
      <c r="TZW31" s="567"/>
      <c r="TZX31" s="567"/>
      <c r="TZY31" s="567"/>
      <c r="TZZ31" s="567"/>
      <c r="UAA31" s="567"/>
      <c r="UAB31" s="567"/>
      <c r="UAC31" s="567"/>
      <c r="UAD31" s="567"/>
      <c r="UAE31" s="567"/>
      <c r="UAF31" s="567"/>
      <c r="UAG31" s="567"/>
      <c r="UAH31" s="567"/>
      <c r="UAI31" s="567"/>
      <c r="UAJ31" s="567"/>
      <c r="UAK31" s="567"/>
      <c r="UAL31" s="567"/>
      <c r="UAM31" s="567"/>
      <c r="UAN31" s="567"/>
      <c r="UAO31" s="567"/>
      <c r="UAP31" s="567"/>
      <c r="UAQ31" s="567"/>
      <c r="UAR31" s="567"/>
      <c r="UAS31" s="567"/>
      <c r="UAT31" s="567"/>
      <c r="UAU31" s="567"/>
      <c r="UAV31" s="567"/>
      <c r="UAW31" s="567"/>
      <c r="UAX31" s="567"/>
      <c r="UAY31" s="567"/>
      <c r="UAZ31" s="567"/>
      <c r="UBA31" s="567"/>
      <c r="UBB31" s="567"/>
      <c r="UBC31" s="567"/>
      <c r="UBD31" s="567"/>
      <c r="UBE31" s="567"/>
      <c r="UBF31" s="567"/>
      <c r="UBG31" s="567"/>
      <c r="UBH31" s="567"/>
      <c r="UBI31" s="567"/>
      <c r="UBJ31" s="567"/>
      <c r="UBK31" s="567"/>
      <c r="UBL31" s="567"/>
      <c r="UBM31" s="567"/>
      <c r="UBN31" s="567"/>
      <c r="UBO31" s="567"/>
      <c r="UBP31" s="567"/>
      <c r="UBQ31" s="567"/>
      <c r="UBR31" s="567"/>
      <c r="UBS31" s="567"/>
      <c r="UBT31" s="567"/>
      <c r="UBU31" s="567"/>
      <c r="UBV31" s="567"/>
      <c r="UBW31" s="567"/>
      <c r="UBX31" s="567"/>
      <c r="UBY31" s="567"/>
      <c r="UBZ31" s="567"/>
      <c r="UCA31" s="567"/>
      <c r="UCB31" s="567"/>
      <c r="UCC31" s="567"/>
      <c r="UCD31" s="567"/>
      <c r="UCE31" s="567"/>
      <c r="UCF31" s="567"/>
      <c r="UCG31" s="567"/>
      <c r="UCH31" s="567"/>
      <c r="UCI31" s="567"/>
      <c r="UCJ31" s="567"/>
      <c r="UCK31" s="567"/>
      <c r="UCL31" s="567"/>
      <c r="UCM31" s="567"/>
      <c r="UCN31" s="567"/>
      <c r="UCO31" s="567"/>
      <c r="UCP31" s="567"/>
      <c r="UCQ31" s="567"/>
      <c r="UCR31" s="567"/>
      <c r="UCS31" s="567"/>
      <c r="UCT31" s="567"/>
      <c r="UCU31" s="567"/>
      <c r="UCV31" s="567"/>
      <c r="UCW31" s="567"/>
      <c r="UCX31" s="567"/>
      <c r="UCY31" s="567"/>
      <c r="UCZ31" s="567"/>
      <c r="UDA31" s="567"/>
      <c r="UDB31" s="567"/>
      <c r="UDC31" s="567"/>
      <c r="UDD31" s="567"/>
      <c r="UDE31" s="567"/>
      <c r="UDF31" s="567"/>
      <c r="UDG31" s="567"/>
      <c r="UDH31" s="567"/>
      <c r="UDI31" s="567"/>
      <c r="UDJ31" s="567"/>
      <c r="UDK31" s="567"/>
      <c r="UDL31" s="567"/>
      <c r="UDM31" s="567"/>
      <c r="UDN31" s="567"/>
      <c r="UDO31" s="567"/>
      <c r="UDP31" s="567"/>
      <c r="UDQ31" s="567"/>
      <c r="UDR31" s="567"/>
      <c r="UDS31" s="567"/>
      <c r="UDT31" s="567"/>
      <c r="UDU31" s="567"/>
      <c r="UDV31" s="567"/>
      <c r="UDW31" s="567"/>
      <c r="UDX31" s="567"/>
      <c r="UDY31" s="567"/>
      <c r="UDZ31" s="567"/>
      <c r="UEA31" s="567"/>
      <c r="UEB31" s="567"/>
      <c r="UEC31" s="567"/>
      <c r="UED31" s="567"/>
      <c r="UEE31" s="567"/>
      <c r="UEF31" s="567"/>
      <c r="UEG31" s="567"/>
      <c r="UEH31" s="567"/>
      <c r="UEI31" s="567"/>
      <c r="UEJ31" s="567"/>
      <c r="UEK31" s="567"/>
      <c r="UEL31" s="567"/>
      <c r="UEM31" s="567"/>
      <c r="UEN31" s="567"/>
      <c r="UEO31" s="567"/>
      <c r="UEP31" s="567"/>
      <c r="UEQ31" s="567"/>
      <c r="UER31" s="567"/>
      <c r="UES31" s="567"/>
      <c r="UET31" s="567"/>
      <c r="UEU31" s="567"/>
      <c r="UEV31" s="567"/>
      <c r="UEW31" s="567"/>
      <c r="UEX31" s="567"/>
      <c r="UEY31" s="567"/>
      <c r="UEZ31" s="567"/>
      <c r="UFA31" s="567"/>
      <c r="UFB31" s="567"/>
      <c r="UFC31" s="567"/>
      <c r="UFD31" s="567"/>
      <c r="UFE31" s="567"/>
      <c r="UFF31" s="567"/>
      <c r="UFG31" s="567"/>
      <c r="UFH31" s="567"/>
      <c r="UFI31" s="567"/>
      <c r="UFJ31" s="567"/>
      <c r="UFK31" s="567"/>
      <c r="UFL31" s="567"/>
      <c r="UFM31" s="567"/>
      <c r="UFN31" s="567"/>
      <c r="UFO31" s="567"/>
      <c r="UFP31" s="567"/>
      <c r="UFQ31" s="567"/>
      <c r="UFR31" s="567"/>
      <c r="UFS31" s="567"/>
      <c r="UFT31" s="567"/>
      <c r="UFU31" s="567"/>
      <c r="UFV31" s="567"/>
      <c r="UFW31" s="567"/>
      <c r="UFX31" s="567"/>
      <c r="UFY31" s="567"/>
      <c r="UFZ31" s="567"/>
      <c r="UGA31" s="567"/>
      <c r="UGB31" s="567"/>
      <c r="UGC31" s="567"/>
      <c r="UGD31" s="567"/>
      <c r="UGE31" s="567"/>
      <c r="UGF31" s="567"/>
      <c r="UGG31" s="567"/>
      <c r="UGH31" s="567"/>
      <c r="UGI31" s="567"/>
      <c r="UGJ31" s="567"/>
      <c r="UGK31" s="567"/>
      <c r="UGL31" s="567"/>
      <c r="UGM31" s="567"/>
      <c r="UGN31" s="567"/>
      <c r="UGO31" s="567"/>
      <c r="UGP31" s="567"/>
      <c r="UGQ31" s="567"/>
      <c r="UGR31" s="567"/>
      <c r="UGS31" s="567"/>
      <c r="UGT31" s="567"/>
      <c r="UGU31" s="567"/>
      <c r="UGV31" s="567"/>
      <c r="UGW31" s="567"/>
      <c r="UGX31" s="567"/>
      <c r="UGY31" s="567"/>
      <c r="UGZ31" s="567"/>
      <c r="UHA31" s="567"/>
      <c r="UHB31" s="567"/>
      <c r="UHC31" s="567"/>
      <c r="UHD31" s="567"/>
      <c r="UHE31" s="567"/>
      <c r="UHF31" s="567"/>
      <c r="UHG31" s="567"/>
      <c r="UHH31" s="567"/>
      <c r="UHI31" s="567"/>
      <c r="UHJ31" s="567"/>
      <c r="UHK31" s="567"/>
      <c r="UHL31" s="567"/>
      <c r="UHM31" s="567"/>
      <c r="UHN31" s="567"/>
      <c r="UHO31" s="567"/>
      <c r="UHP31" s="567"/>
      <c r="UHQ31" s="567"/>
      <c r="UHR31" s="567"/>
      <c r="UHS31" s="567"/>
      <c r="UHT31" s="567"/>
      <c r="UHU31" s="567"/>
      <c r="UHV31" s="567"/>
      <c r="UHW31" s="567"/>
      <c r="UHX31" s="567"/>
      <c r="UHY31" s="567"/>
      <c r="UHZ31" s="567"/>
      <c r="UIA31" s="567"/>
      <c r="UIB31" s="567"/>
      <c r="UIC31" s="567"/>
      <c r="UID31" s="567"/>
      <c r="UIE31" s="567"/>
      <c r="UIF31" s="567"/>
      <c r="UIG31" s="567"/>
      <c r="UIH31" s="567"/>
      <c r="UII31" s="567"/>
      <c r="UIJ31" s="567"/>
      <c r="UIK31" s="567"/>
      <c r="UIL31" s="567"/>
      <c r="UIM31" s="567"/>
      <c r="UIN31" s="567"/>
      <c r="UIO31" s="567"/>
      <c r="UIP31" s="567"/>
      <c r="UIQ31" s="567"/>
      <c r="UIR31" s="567"/>
      <c r="UIS31" s="567"/>
      <c r="UIT31" s="567"/>
      <c r="UIU31" s="567"/>
      <c r="UIV31" s="567"/>
      <c r="UIW31" s="567"/>
      <c r="UIX31" s="567"/>
      <c r="UIY31" s="567"/>
      <c r="UIZ31" s="567"/>
      <c r="UJA31" s="567"/>
      <c r="UJB31" s="567"/>
      <c r="UJC31" s="567"/>
      <c r="UJD31" s="567"/>
      <c r="UJE31" s="567"/>
      <c r="UJF31" s="567"/>
      <c r="UJG31" s="567"/>
      <c r="UJH31" s="567"/>
      <c r="UJI31" s="567"/>
      <c r="UJJ31" s="567"/>
      <c r="UJK31" s="567"/>
      <c r="UJL31" s="567"/>
      <c r="UJM31" s="567"/>
      <c r="UJN31" s="567"/>
      <c r="UJO31" s="567"/>
      <c r="UJP31" s="567"/>
      <c r="UJQ31" s="567"/>
      <c r="UJR31" s="567"/>
      <c r="UJS31" s="567"/>
      <c r="UJT31" s="567"/>
      <c r="UJU31" s="567"/>
      <c r="UJV31" s="567"/>
      <c r="UJW31" s="567"/>
      <c r="UJX31" s="567"/>
      <c r="UJY31" s="567"/>
      <c r="UJZ31" s="567"/>
      <c r="UKA31" s="567"/>
      <c r="UKB31" s="567"/>
      <c r="UKC31" s="567"/>
      <c r="UKD31" s="567"/>
      <c r="UKE31" s="567"/>
      <c r="UKF31" s="567"/>
      <c r="UKG31" s="567"/>
      <c r="UKH31" s="567"/>
      <c r="UKI31" s="567"/>
      <c r="UKJ31" s="567"/>
      <c r="UKK31" s="567"/>
      <c r="UKL31" s="567"/>
      <c r="UKM31" s="567"/>
      <c r="UKN31" s="567"/>
      <c r="UKO31" s="567"/>
      <c r="UKP31" s="567"/>
      <c r="UKQ31" s="567"/>
      <c r="UKR31" s="567"/>
      <c r="UKS31" s="567"/>
      <c r="UKT31" s="567"/>
      <c r="UKU31" s="567"/>
      <c r="UKV31" s="567"/>
      <c r="UKW31" s="567"/>
      <c r="UKX31" s="567"/>
      <c r="UKY31" s="567"/>
      <c r="UKZ31" s="567"/>
      <c r="ULA31" s="567"/>
      <c r="ULB31" s="567"/>
      <c r="ULC31" s="567"/>
      <c r="ULD31" s="567"/>
      <c r="ULE31" s="567"/>
      <c r="ULF31" s="567"/>
      <c r="ULG31" s="567"/>
      <c r="ULH31" s="567"/>
      <c r="ULI31" s="567"/>
      <c r="ULJ31" s="567"/>
      <c r="ULK31" s="567"/>
      <c r="ULL31" s="567"/>
      <c r="ULM31" s="567"/>
      <c r="ULN31" s="567"/>
      <c r="ULO31" s="567"/>
      <c r="ULP31" s="567"/>
      <c r="ULQ31" s="567"/>
      <c r="ULR31" s="567"/>
      <c r="ULS31" s="567"/>
      <c r="ULT31" s="567"/>
      <c r="ULU31" s="567"/>
      <c r="ULV31" s="567"/>
      <c r="ULW31" s="567"/>
      <c r="ULX31" s="567"/>
      <c r="ULY31" s="567"/>
      <c r="ULZ31" s="567"/>
      <c r="UMA31" s="567"/>
      <c r="UMB31" s="567"/>
      <c r="UMC31" s="567"/>
      <c r="UMD31" s="567"/>
      <c r="UME31" s="567"/>
      <c r="UMF31" s="567"/>
      <c r="UMG31" s="567"/>
      <c r="UMH31" s="567"/>
      <c r="UMI31" s="567"/>
      <c r="UMJ31" s="567"/>
      <c r="UMK31" s="567"/>
      <c r="UML31" s="567"/>
      <c r="UMM31" s="567"/>
      <c r="UMN31" s="567"/>
      <c r="UMO31" s="567"/>
      <c r="UMP31" s="567"/>
      <c r="UMQ31" s="567"/>
      <c r="UMR31" s="567"/>
      <c r="UMS31" s="567"/>
      <c r="UMT31" s="567"/>
      <c r="UMU31" s="567"/>
      <c r="UMV31" s="567"/>
      <c r="UMW31" s="567"/>
      <c r="UMX31" s="567"/>
      <c r="UMY31" s="567"/>
      <c r="UMZ31" s="567"/>
      <c r="UNA31" s="567"/>
      <c r="UNB31" s="567"/>
      <c r="UNC31" s="567"/>
      <c r="UND31" s="567"/>
      <c r="UNE31" s="567"/>
      <c r="UNF31" s="567"/>
      <c r="UNG31" s="567"/>
      <c r="UNH31" s="567"/>
      <c r="UNI31" s="567"/>
      <c r="UNJ31" s="567"/>
      <c r="UNK31" s="567"/>
      <c r="UNL31" s="567"/>
      <c r="UNM31" s="567"/>
      <c r="UNN31" s="567"/>
      <c r="UNO31" s="567"/>
      <c r="UNP31" s="567"/>
      <c r="UNQ31" s="567"/>
      <c r="UNR31" s="567"/>
      <c r="UNS31" s="567"/>
      <c r="UNT31" s="567"/>
      <c r="UNU31" s="567"/>
      <c r="UNV31" s="567"/>
      <c r="UNW31" s="567"/>
      <c r="UNX31" s="567"/>
      <c r="UNY31" s="567"/>
      <c r="UNZ31" s="567"/>
      <c r="UOA31" s="567"/>
      <c r="UOB31" s="567"/>
      <c r="UOC31" s="567"/>
      <c r="UOD31" s="567"/>
      <c r="UOE31" s="567"/>
      <c r="UOF31" s="567"/>
      <c r="UOG31" s="567"/>
      <c r="UOH31" s="567"/>
      <c r="UOI31" s="567"/>
      <c r="UOJ31" s="567"/>
      <c r="UOK31" s="567"/>
      <c r="UOL31" s="567"/>
      <c r="UOM31" s="567"/>
      <c r="UON31" s="567"/>
      <c r="UOO31" s="567"/>
      <c r="UOP31" s="567"/>
      <c r="UOQ31" s="567"/>
      <c r="UOR31" s="567"/>
      <c r="UOS31" s="567"/>
      <c r="UOT31" s="567"/>
      <c r="UOU31" s="567"/>
      <c r="UOV31" s="567"/>
      <c r="UOW31" s="567"/>
      <c r="UOX31" s="567"/>
      <c r="UOY31" s="567"/>
      <c r="UOZ31" s="567"/>
      <c r="UPA31" s="567"/>
      <c r="UPB31" s="567"/>
      <c r="UPC31" s="567"/>
      <c r="UPD31" s="567"/>
      <c r="UPE31" s="567"/>
      <c r="UPF31" s="567"/>
      <c r="UPG31" s="567"/>
      <c r="UPH31" s="567"/>
      <c r="UPI31" s="567"/>
      <c r="UPJ31" s="567"/>
      <c r="UPK31" s="567"/>
      <c r="UPL31" s="567"/>
      <c r="UPM31" s="567"/>
      <c r="UPN31" s="567"/>
      <c r="UPO31" s="567"/>
      <c r="UPP31" s="567"/>
      <c r="UPQ31" s="567"/>
      <c r="UPR31" s="567"/>
      <c r="UPS31" s="567"/>
      <c r="UPT31" s="567"/>
      <c r="UPU31" s="567"/>
      <c r="UPV31" s="567"/>
      <c r="UPW31" s="567"/>
      <c r="UPX31" s="567"/>
      <c r="UPY31" s="567"/>
      <c r="UPZ31" s="567"/>
      <c r="UQA31" s="567"/>
      <c r="UQB31" s="567"/>
      <c r="UQC31" s="567"/>
      <c r="UQD31" s="567"/>
      <c r="UQE31" s="567"/>
      <c r="UQF31" s="567"/>
      <c r="UQG31" s="567"/>
      <c r="UQH31" s="567"/>
      <c r="UQI31" s="567"/>
      <c r="UQJ31" s="567"/>
      <c r="UQK31" s="567"/>
      <c r="UQL31" s="567"/>
      <c r="UQM31" s="567"/>
      <c r="UQN31" s="567"/>
      <c r="UQO31" s="567"/>
      <c r="UQP31" s="567"/>
      <c r="UQQ31" s="567"/>
      <c r="UQR31" s="567"/>
      <c r="UQS31" s="567"/>
      <c r="UQT31" s="567"/>
      <c r="UQU31" s="567"/>
      <c r="UQV31" s="567"/>
      <c r="UQW31" s="567"/>
      <c r="UQX31" s="567"/>
      <c r="UQY31" s="567"/>
      <c r="UQZ31" s="567"/>
      <c r="URA31" s="567"/>
      <c r="URB31" s="567"/>
      <c r="URC31" s="567"/>
      <c r="URD31" s="567"/>
      <c r="URE31" s="567"/>
      <c r="URF31" s="567"/>
      <c r="URG31" s="567"/>
      <c r="URH31" s="567"/>
      <c r="URI31" s="567"/>
      <c r="URJ31" s="567"/>
      <c r="URK31" s="567"/>
      <c r="URL31" s="567"/>
      <c r="URM31" s="567"/>
      <c r="URN31" s="567"/>
      <c r="URO31" s="567"/>
      <c r="URP31" s="567"/>
      <c r="URQ31" s="567"/>
      <c r="URR31" s="567"/>
      <c r="URS31" s="567"/>
      <c r="URT31" s="567"/>
      <c r="URU31" s="567"/>
      <c r="URV31" s="567"/>
      <c r="URW31" s="567"/>
      <c r="URX31" s="567"/>
      <c r="URY31" s="567"/>
      <c r="URZ31" s="567"/>
      <c r="USA31" s="567"/>
      <c r="USB31" s="567"/>
      <c r="USC31" s="567"/>
      <c r="USD31" s="567"/>
      <c r="USE31" s="567"/>
      <c r="USF31" s="567"/>
      <c r="USG31" s="567"/>
      <c r="USH31" s="567"/>
      <c r="USI31" s="567"/>
      <c r="USJ31" s="567"/>
      <c r="USK31" s="567"/>
      <c r="USL31" s="567"/>
      <c r="USM31" s="567"/>
      <c r="USN31" s="567"/>
      <c r="USO31" s="567"/>
      <c r="USP31" s="567"/>
      <c r="USQ31" s="567"/>
      <c r="USR31" s="567"/>
      <c r="USS31" s="567"/>
      <c r="UST31" s="567"/>
      <c r="USU31" s="567"/>
      <c r="USV31" s="567"/>
      <c r="USW31" s="567"/>
      <c r="USX31" s="567"/>
      <c r="USY31" s="567"/>
      <c r="USZ31" s="567"/>
      <c r="UTA31" s="567"/>
      <c r="UTB31" s="567"/>
      <c r="UTC31" s="567"/>
      <c r="UTD31" s="567"/>
      <c r="UTE31" s="567"/>
      <c r="UTF31" s="567"/>
      <c r="UTG31" s="567"/>
      <c r="UTH31" s="567"/>
      <c r="UTI31" s="567"/>
      <c r="UTJ31" s="567"/>
      <c r="UTK31" s="567"/>
      <c r="UTL31" s="567"/>
      <c r="UTM31" s="567"/>
      <c r="UTN31" s="567"/>
      <c r="UTO31" s="567"/>
      <c r="UTP31" s="567"/>
      <c r="UTQ31" s="567"/>
      <c r="UTR31" s="567"/>
      <c r="UTS31" s="567"/>
      <c r="UTT31" s="567"/>
      <c r="UTU31" s="567"/>
      <c r="UTV31" s="567"/>
      <c r="UTW31" s="567"/>
      <c r="UTX31" s="567"/>
      <c r="UTY31" s="567"/>
      <c r="UTZ31" s="567"/>
      <c r="UUA31" s="567"/>
      <c r="UUB31" s="567"/>
      <c r="UUC31" s="567"/>
      <c r="UUD31" s="567"/>
      <c r="UUE31" s="567"/>
      <c r="UUF31" s="567"/>
      <c r="UUG31" s="567"/>
      <c r="UUH31" s="567"/>
      <c r="UUI31" s="567"/>
      <c r="UUJ31" s="567"/>
      <c r="UUK31" s="567"/>
      <c r="UUL31" s="567"/>
      <c r="UUM31" s="567"/>
      <c r="UUN31" s="567"/>
      <c r="UUO31" s="567"/>
      <c r="UUP31" s="567"/>
      <c r="UUQ31" s="567"/>
      <c r="UUR31" s="567"/>
      <c r="UUS31" s="567"/>
      <c r="UUT31" s="567"/>
      <c r="UUU31" s="567"/>
      <c r="UUV31" s="567"/>
      <c r="UUW31" s="567"/>
      <c r="UUX31" s="567"/>
      <c r="UUY31" s="567"/>
      <c r="UUZ31" s="567"/>
      <c r="UVA31" s="567"/>
      <c r="UVB31" s="567"/>
      <c r="UVC31" s="567"/>
      <c r="UVD31" s="567"/>
      <c r="UVE31" s="567"/>
      <c r="UVF31" s="567"/>
      <c r="UVG31" s="567"/>
      <c r="UVH31" s="567"/>
      <c r="UVI31" s="567"/>
      <c r="UVJ31" s="567"/>
      <c r="UVK31" s="567"/>
      <c r="UVL31" s="567"/>
      <c r="UVM31" s="567"/>
      <c r="UVN31" s="567"/>
      <c r="UVO31" s="567"/>
      <c r="UVP31" s="567"/>
      <c r="UVQ31" s="567"/>
      <c r="UVR31" s="567"/>
      <c r="UVS31" s="567"/>
      <c r="UVT31" s="567"/>
      <c r="UVU31" s="567"/>
      <c r="UVV31" s="567"/>
      <c r="UVW31" s="567"/>
      <c r="UVX31" s="567"/>
      <c r="UVY31" s="567"/>
      <c r="UVZ31" s="567"/>
      <c r="UWA31" s="567"/>
      <c r="UWB31" s="567"/>
      <c r="UWC31" s="567"/>
      <c r="UWD31" s="567"/>
      <c r="UWE31" s="567"/>
      <c r="UWF31" s="567"/>
      <c r="UWG31" s="567"/>
      <c r="UWH31" s="567"/>
      <c r="UWI31" s="567"/>
      <c r="UWJ31" s="567"/>
      <c r="UWK31" s="567"/>
      <c r="UWL31" s="567"/>
      <c r="UWM31" s="567"/>
      <c r="UWN31" s="567"/>
      <c r="UWO31" s="567"/>
      <c r="UWP31" s="567"/>
      <c r="UWQ31" s="567"/>
      <c r="UWR31" s="567"/>
      <c r="UWS31" s="567"/>
      <c r="UWT31" s="567"/>
      <c r="UWU31" s="567"/>
      <c r="UWV31" s="567"/>
      <c r="UWW31" s="567"/>
      <c r="UWX31" s="567"/>
      <c r="UWY31" s="567"/>
      <c r="UWZ31" s="567"/>
      <c r="UXA31" s="567"/>
      <c r="UXB31" s="567"/>
      <c r="UXC31" s="567"/>
      <c r="UXD31" s="567"/>
      <c r="UXE31" s="567"/>
      <c r="UXF31" s="567"/>
      <c r="UXG31" s="567"/>
      <c r="UXH31" s="567"/>
      <c r="UXI31" s="567"/>
      <c r="UXJ31" s="567"/>
      <c r="UXK31" s="567"/>
      <c r="UXL31" s="567"/>
      <c r="UXM31" s="567"/>
      <c r="UXN31" s="567"/>
      <c r="UXO31" s="567"/>
      <c r="UXP31" s="567"/>
      <c r="UXQ31" s="567"/>
      <c r="UXR31" s="567"/>
      <c r="UXS31" s="567"/>
      <c r="UXT31" s="567"/>
      <c r="UXU31" s="567"/>
      <c r="UXV31" s="567"/>
      <c r="UXW31" s="567"/>
      <c r="UXX31" s="567"/>
      <c r="UXY31" s="567"/>
      <c r="UXZ31" s="567"/>
      <c r="UYA31" s="567"/>
      <c r="UYB31" s="567"/>
      <c r="UYC31" s="567"/>
      <c r="UYD31" s="567"/>
      <c r="UYE31" s="567"/>
      <c r="UYF31" s="567"/>
      <c r="UYG31" s="567"/>
      <c r="UYH31" s="567"/>
      <c r="UYI31" s="567"/>
      <c r="UYJ31" s="567"/>
      <c r="UYK31" s="567"/>
      <c r="UYL31" s="567"/>
      <c r="UYM31" s="567"/>
      <c r="UYN31" s="567"/>
      <c r="UYO31" s="567"/>
      <c r="UYP31" s="567"/>
      <c r="UYQ31" s="567"/>
      <c r="UYR31" s="567"/>
      <c r="UYS31" s="567"/>
      <c r="UYT31" s="567"/>
      <c r="UYU31" s="567"/>
      <c r="UYV31" s="567"/>
      <c r="UYW31" s="567"/>
      <c r="UYX31" s="567"/>
      <c r="UYY31" s="567"/>
      <c r="UYZ31" s="567"/>
      <c r="UZA31" s="567"/>
      <c r="UZB31" s="567"/>
      <c r="UZC31" s="567"/>
      <c r="UZD31" s="567"/>
      <c r="UZE31" s="567"/>
      <c r="UZF31" s="567"/>
      <c r="UZG31" s="567"/>
      <c r="UZH31" s="567"/>
      <c r="UZI31" s="567"/>
      <c r="UZJ31" s="567"/>
      <c r="UZK31" s="567"/>
      <c r="UZL31" s="567"/>
      <c r="UZM31" s="567"/>
      <c r="UZN31" s="567"/>
      <c r="UZO31" s="567"/>
      <c r="UZP31" s="567"/>
      <c r="UZQ31" s="567"/>
      <c r="UZR31" s="567"/>
      <c r="UZS31" s="567"/>
      <c r="UZT31" s="567"/>
      <c r="UZU31" s="567"/>
      <c r="UZV31" s="567"/>
      <c r="UZW31" s="567"/>
      <c r="UZX31" s="567"/>
      <c r="UZY31" s="567"/>
      <c r="UZZ31" s="567"/>
      <c r="VAA31" s="567"/>
      <c r="VAB31" s="567"/>
      <c r="VAC31" s="567"/>
      <c r="VAD31" s="567"/>
      <c r="VAE31" s="567"/>
      <c r="VAF31" s="567"/>
      <c r="VAG31" s="567"/>
      <c r="VAH31" s="567"/>
      <c r="VAI31" s="567"/>
      <c r="VAJ31" s="567"/>
      <c r="VAK31" s="567"/>
      <c r="VAL31" s="567"/>
      <c r="VAM31" s="567"/>
      <c r="VAN31" s="567"/>
      <c r="VAO31" s="567"/>
      <c r="VAP31" s="567"/>
      <c r="VAQ31" s="567"/>
      <c r="VAR31" s="567"/>
      <c r="VAS31" s="567"/>
      <c r="VAT31" s="567"/>
      <c r="VAU31" s="567"/>
      <c r="VAV31" s="567"/>
      <c r="VAW31" s="567"/>
      <c r="VAX31" s="567"/>
      <c r="VAY31" s="567"/>
      <c r="VAZ31" s="567"/>
      <c r="VBA31" s="567"/>
      <c r="VBB31" s="567"/>
      <c r="VBC31" s="567"/>
      <c r="VBD31" s="567"/>
      <c r="VBE31" s="567"/>
      <c r="VBF31" s="567"/>
      <c r="VBG31" s="567"/>
      <c r="VBH31" s="567"/>
      <c r="VBI31" s="567"/>
      <c r="VBJ31" s="567"/>
      <c r="VBK31" s="567"/>
      <c r="VBL31" s="567"/>
      <c r="VBM31" s="567"/>
      <c r="VBN31" s="567"/>
      <c r="VBO31" s="567"/>
      <c r="VBP31" s="567"/>
      <c r="VBQ31" s="567"/>
      <c r="VBR31" s="567"/>
      <c r="VBS31" s="567"/>
      <c r="VBT31" s="567"/>
      <c r="VBU31" s="567"/>
      <c r="VBV31" s="567"/>
      <c r="VBW31" s="567"/>
      <c r="VBX31" s="567"/>
      <c r="VBY31" s="567"/>
      <c r="VBZ31" s="567"/>
      <c r="VCA31" s="567"/>
      <c r="VCB31" s="567"/>
      <c r="VCC31" s="567"/>
      <c r="VCD31" s="567"/>
      <c r="VCE31" s="567"/>
      <c r="VCF31" s="567"/>
      <c r="VCG31" s="567"/>
      <c r="VCH31" s="567"/>
      <c r="VCI31" s="567"/>
      <c r="VCJ31" s="567"/>
      <c r="VCK31" s="567"/>
      <c r="VCL31" s="567"/>
      <c r="VCM31" s="567"/>
      <c r="VCN31" s="567"/>
      <c r="VCO31" s="567"/>
      <c r="VCP31" s="567"/>
      <c r="VCQ31" s="567"/>
      <c r="VCR31" s="567"/>
      <c r="VCS31" s="567"/>
      <c r="VCT31" s="567"/>
      <c r="VCU31" s="567"/>
      <c r="VCV31" s="567"/>
      <c r="VCW31" s="567"/>
      <c r="VCX31" s="567"/>
      <c r="VCY31" s="567"/>
      <c r="VCZ31" s="567"/>
      <c r="VDA31" s="567"/>
      <c r="VDB31" s="567"/>
      <c r="VDC31" s="567"/>
      <c r="VDD31" s="567"/>
      <c r="VDE31" s="567"/>
      <c r="VDF31" s="567"/>
      <c r="VDG31" s="567"/>
      <c r="VDH31" s="567"/>
      <c r="VDI31" s="567"/>
      <c r="VDJ31" s="567"/>
      <c r="VDK31" s="567"/>
      <c r="VDL31" s="567"/>
      <c r="VDM31" s="567"/>
      <c r="VDN31" s="567"/>
      <c r="VDO31" s="567"/>
      <c r="VDP31" s="567"/>
      <c r="VDQ31" s="567"/>
      <c r="VDR31" s="567"/>
      <c r="VDS31" s="567"/>
      <c r="VDT31" s="567"/>
      <c r="VDU31" s="567"/>
      <c r="VDV31" s="567"/>
      <c r="VDW31" s="567"/>
      <c r="VDX31" s="567"/>
      <c r="VDY31" s="567"/>
      <c r="VDZ31" s="567"/>
      <c r="VEA31" s="567"/>
      <c r="VEB31" s="567"/>
      <c r="VEC31" s="567"/>
      <c r="VED31" s="567"/>
      <c r="VEE31" s="567"/>
      <c r="VEF31" s="567"/>
      <c r="VEG31" s="567"/>
      <c r="VEH31" s="567"/>
      <c r="VEI31" s="567"/>
      <c r="VEJ31" s="567"/>
      <c r="VEK31" s="567"/>
      <c r="VEL31" s="567"/>
      <c r="VEM31" s="567"/>
      <c r="VEN31" s="567"/>
      <c r="VEO31" s="567"/>
      <c r="VEP31" s="567"/>
      <c r="VEQ31" s="567"/>
      <c r="VER31" s="567"/>
      <c r="VES31" s="567"/>
      <c r="VET31" s="567"/>
      <c r="VEU31" s="567"/>
      <c r="VEV31" s="567"/>
      <c r="VEW31" s="567"/>
      <c r="VEX31" s="567"/>
      <c r="VEY31" s="567"/>
      <c r="VEZ31" s="567"/>
      <c r="VFA31" s="567"/>
      <c r="VFB31" s="567"/>
      <c r="VFC31" s="567"/>
      <c r="VFD31" s="567"/>
      <c r="VFE31" s="567"/>
      <c r="VFF31" s="567"/>
      <c r="VFG31" s="567"/>
      <c r="VFH31" s="567"/>
      <c r="VFI31" s="567"/>
      <c r="VFJ31" s="567"/>
      <c r="VFK31" s="567"/>
      <c r="VFL31" s="567"/>
      <c r="VFM31" s="567"/>
      <c r="VFN31" s="567"/>
      <c r="VFO31" s="567"/>
      <c r="VFP31" s="567"/>
      <c r="VFQ31" s="567"/>
      <c r="VFR31" s="567"/>
      <c r="VFS31" s="567"/>
      <c r="VFT31" s="567"/>
      <c r="VFU31" s="567"/>
      <c r="VFV31" s="567"/>
      <c r="VFW31" s="567"/>
      <c r="VFX31" s="567"/>
      <c r="VFY31" s="567"/>
      <c r="VFZ31" s="567"/>
      <c r="VGA31" s="567"/>
      <c r="VGB31" s="567"/>
      <c r="VGC31" s="567"/>
      <c r="VGD31" s="567"/>
      <c r="VGE31" s="567"/>
      <c r="VGF31" s="567"/>
      <c r="VGG31" s="567"/>
      <c r="VGH31" s="567"/>
      <c r="VGI31" s="567"/>
      <c r="VGJ31" s="567"/>
      <c r="VGK31" s="567"/>
      <c r="VGL31" s="567"/>
      <c r="VGM31" s="567"/>
      <c r="VGN31" s="567"/>
      <c r="VGO31" s="567"/>
      <c r="VGP31" s="567"/>
      <c r="VGQ31" s="567"/>
      <c r="VGR31" s="567"/>
      <c r="VGS31" s="567"/>
      <c r="VGT31" s="567"/>
      <c r="VGU31" s="567"/>
      <c r="VGV31" s="567"/>
      <c r="VGW31" s="567"/>
      <c r="VGX31" s="567"/>
      <c r="VGY31" s="567"/>
      <c r="VGZ31" s="567"/>
      <c r="VHA31" s="567"/>
      <c r="VHB31" s="567"/>
      <c r="VHC31" s="567"/>
      <c r="VHD31" s="567"/>
      <c r="VHE31" s="567"/>
      <c r="VHF31" s="567"/>
      <c r="VHG31" s="567"/>
      <c r="VHH31" s="567"/>
      <c r="VHI31" s="567"/>
      <c r="VHJ31" s="567"/>
      <c r="VHK31" s="567"/>
      <c r="VHL31" s="567"/>
      <c r="VHM31" s="567"/>
      <c r="VHN31" s="567"/>
      <c r="VHO31" s="567"/>
      <c r="VHP31" s="567"/>
      <c r="VHQ31" s="567"/>
      <c r="VHR31" s="567"/>
      <c r="VHS31" s="567"/>
      <c r="VHT31" s="567"/>
      <c r="VHU31" s="567"/>
      <c r="VHV31" s="567"/>
      <c r="VHW31" s="567"/>
      <c r="VHX31" s="567"/>
      <c r="VHY31" s="567"/>
      <c r="VHZ31" s="567"/>
      <c r="VIA31" s="567"/>
      <c r="VIB31" s="567"/>
      <c r="VIC31" s="567"/>
      <c r="VID31" s="567"/>
      <c r="VIE31" s="567"/>
      <c r="VIF31" s="567"/>
      <c r="VIG31" s="567"/>
      <c r="VIH31" s="567"/>
      <c r="VII31" s="567"/>
      <c r="VIJ31" s="567"/>
      <c r="VIK31" s="567"/>
      <c r="VIL31" s="567"/>
      <c r="VIM31" s="567"/>
      <c r="VIN31" s="567"/>
      <c r="VIO31" s="567"/>
      <c r="VIP31" s="567"/>
      <c r="VIQ31" s="567"/>
      <c r="VIR31" s="567"/>
      <c r="VIS31" s="567"/>
      <c r="VIT31" s="567"/>
      <c r="VIU31" s="567"/>
      <c r="VIV31" s="567"/>
      <c r="VIW31" s="567"/>
      <c r="VIX31" s="567"/>
      <c r="VIY31" s="567"/>
      <c r="VIZ31" s="567"/>
      <c r="VJA31" s="567"/>
      <c r="VJB31" s="567"/>
      <c r="VJC31" s="567"/>
      <c r="VJD31" s="567"/>
      <c r="VJE31" s="567"/>
      <c r="VJF31" s="567"/>
      <c r="VJG31" s="567"/>
      <c r="VJH31" s="567"/>
      <c r="VJI31" s="567"/>
      <c r="VJJ31" s="567"/>
      <c r="VJK31" s="567"/>
      <c r="VJL31" s="567"/>
      <c r="VJM31" s="567"/>
      <c r="VJN31" s="567"/>
      <c r="VJO31" s="567"/>
      <c r="VJP31" s="567"/>
      <c r="VJQ31" s="567"/>
      <c r="VJR31" s="567"/>
      <c r="VJS31" s="567"/>
      <c r="VJT31" s="567"/>
      <c r="VJU31" s="567"/>
      <c r="VJV31" s="567"/>
      <c r="VJW31" s="567"/>
      <c r="VJX31" s="567"/>
      <c r="VJY31" s="567"/>
      <c r="VJZ31" s="567"/>
      <c r="VKA31" s="567"/>
      <c r="VKB31" s="567"/>
      <c r="VKC31" s="567"/>
      <c r="VKD31" s="567"/>
      <c r="VKE31" s="567"/>
      <c r="VKF31" s="567"/>
      <c r="VKG31" s="567"/>
      <c r="VKH31" s="567"/>
      <c r="VKI31" s="567"/>
      <c r="VKJ31" s="567"/>
      <c r="VKK31" s="567"/>
      <c r="VKL31" s="567"/>
      <c r="VKM31" s="567"/>
      <c r="VKN31" s="567"/>
      <c r="VKO31" s="567"/>
      <c r="VKP31" s="567"/>
      <c r="VKQ31" s="567"/>
      <c r="VKR31" s="567"/>
      <c r="VKS31" s="567"/>
      <c r="VKT31" s="567"/>
      <c r="VKU31" s="567"/>
      <c r="VKV31" s="567"/>
      <c r="VKW31" s="567"/>
      <c r="VKX31" s="567"/>
      <c r="VKY31" s="567"/>
      <c r="VKZ31" s="567"/>
      <c r="VLA31" s="567"/>
      <c r="VLB31" s="567"/>
      <c r="VLC31" s="567"/>
      <c r="VLD31" s="567"/>
      <c r="VLE31" s="567"/>
      <c r="VLF31" s="567"/>
      <c r="VLG31" s="567"/>
      <c r="VLH31" s="567"/>
      <c r="VLI31" s="567"/>
      <c r="VLJ31" s="567"/>
      <c r="VLK31" s="567"/>
      <c r="VLL31" s="567"/>
      <c r="VLM31" s="567"/>
      <c r="VLN31" s="567"/>
      <c r="VLO31" s="567"/>
      <c r="VLP31" s="567"/>
      <c r="VLQ31" s="567"/>
      <c r="VLR31" s="567"/>
      <c r="VLS31" s="567"/>
      <c r="VLT31" s="567"/>
      <c r="VLU31" s="567"/>
      <c r="VLV31" s="567"/>
      <c r="VLW31" s="567"/>
      <c r="VLX31" s="567"/>
      <c r="VLY31" s="567"/>
      <c r="VLZ31" s="567"/>
      <c r="VMA31" s="567"/>
      <c r="VMB31" s="567"/>
      <c r="VMC31" s="567"/>
      <c r="VMD31" s="567"/>
      <c r="VME31" s="567"/>
      <c r="VMF31" s="567"/>
      <c r="VMG31" s="567"/>
      <c r="VMH31" s="567"/>
      <c r="VMI31" s="567"/>
      <c r="VMJ31" s="567"/>
      <c r="VMK31" s="567"/>
      <c r="VML31" s="567"/>
      <c r="VMM31" s="567"/>
      <c r="VMN31" s="567"/>
      <c r="VMO31" s="567"/>
      <c r="VMP31" s="567"/>
      <c r="VMQ31" s="567"/>
      <c r="VMR31" s="567"/>
      <c r="VMS31" s="567"/>
      <c r="VMT31" s="567"/>
      <c r="VMU31" s="567"/>
      <c r="VMV31" s="567"/>
      <c r="VMW31" s="567"/>
      <c r="VMX31" s="567"/>
      <c r="VMY31" s="567"/>
      <c r="VMZ31" s="567"/>
      <c r="VNA31" s="567"/>
      <c r="VNB31" s="567"/>
      <c r="VNC31" s="567"/>
      <c r="VND31" s="567"/>
      <c r="VNE31" s="567"/>
      <c r="VNF31" s="567"/>
      <c r="VNG31" s="567"/>
      <c r="VNH31" s="567"/>
      <c r="VNI31" s="567"/>
      <c r="VNJ31" s="567"/>
      <c r="VNK31" s="567"/>
      <c r="VNL31" s="567"/>
      <c r="VNM31" s="567"/>
      <c r="VNN31" s="567"/>
      <c r="VNO31" s="567"/>
      <c r="VNP31" s="567"/>
      <c r="VNQ31" s="567"/>
      <c r="VNR31" s="567"/>
      <c r="VNS31" s="567"/>
      <c r="VNT31" s="567"/>
      <c r="VNU31" s="567"/>
      <c r="VNV31" s="567"/>
      <c r="VNW31" s="567"/>
      <c r="VNX31" s="567"/>
      <c r="VNY31" s="567"/>
      <c r="VNZ31" s="567"/>
      <c r="VOA31" s="567"/>
      <c r="VOB31" s="567"/>
      <c r="VOC31" s="567"/>
      <c r="VOD31" s="567"/>
      <c r="VOE31" s="567"/>
      <c r="VOF31" s="567"/>
      <c r="VOG31" s="567"/>
      <c r="VOH31" s="567"/>
      <c r="VOI31" s="567"/>
      <c r="VOJ31" s="567"/>
      <c r="VOK31" s="567"/>
      <c r="VOL31" s="567"/>
      <c r="VOM31" s="567"/>
      <c r="VON31" s="567"/>
      <c r="VOO31" s="567"/>
      <c r="VOP31" s="567"/>
      <c r="VOQ31" s="567"/>
      <c r="VOR31" s="567"/>
      <c r="VOS31" s="567"/>
      <c r="VOT31" s="567"/>
      <c r="VOU31" s="567"/>
      <c r="VOV31" s="567"/>
      <c r="VOW31" s="567"/>
      <c r="VOX31" s="567"/>
      <c r="VOY31" s="567"/>
      <c r="VOZ31" s="567"/>
      <c r="VPA31" s="567"/>
      <c r="VPB31" s="567"/>
      <c r="VPC31" s="567"/>
      <c r="VPD31" s="567"/>
      <c r="VPE31" s="567"/>
      <c r="VPF31" s="567"/>
      <c r="VPG31" s="567"/>
      <c r="VPH31" s="567"/>
      <c r="VPI31" s="567"/>
      <c r="VPJ31" s="567"/>
      <c r="VPK31" s="567"/>
      <c r="VPL31" s="567"/>
      <c r="VPM31" s="567"/>
      <c r="VPN31" s="567"/>
      <c r="VPO31" s="567"/>
      <c r="VPP31" s="567"/>
      <c r="VPQ31" s="567"/>
      <c r="VPR31" s="567"/>
      <c r="VPS31" s="567"/>
      <c r="VPT31" s="567"/>
      <c r="VPU31" s="567"/>
      <c r="VPV31" s="567"/>
      <c r="VPW31" s="567"/>
      <c r="VPX31" s="567"/>
      <c r="VPY31" s="567"/>
      <c r="VPZ31" s="567"/>
      <c r="VQA31" s="567"/>
      <c r="VQB31" s="567"/>
      <c r="VQC31" s="567"/>
      <c r="VQD31" s="567"/>
      <c r="VQE31" s="567"/>
      <c r="VQF31" s="567"/>
      <c r="VQG31" s="567"/>
      <c r="VQH31" s="567"/>
      <c r="VQI31" s="567"/>
      <c r="VQJ31" s="567"/>
      <c r="VQK31" s="567"/>
      <c r="VQL31" s="567"/>
      <c r="VQM31" s="567"/>
      <c r="VQN31" s="567"/>
      <c r="VQO31" s="567"/>
      <c r="VQP31" s="567"/>
      <c r="VQQ31" s="567"/>
      <c r="VQR31" s="567"/>
      <c r="VQS31" s="567"/>
      <c r="VQT31" s="567"/>
      <c r="VQU31" s="567"/>
      <c r="VQV31" s="567"/>
      <c r="VQW31" s="567"/>
      <c r="VQX31" s="567"/>
      <c r="VQY31" s="567"/>
      <c r="VQZ31" s="567"/>
      <c r="VRA31" s="567"/>
      <c r="VRB31" s="567"/>
      <c r="VRC31" s="567"/>
      <c r="VRD31" s="567"/>
      <c r="VRE31" s="567"/>
      <c r="VRF31" s="567"/>
      <c r="VRG31" s="567"/>
      <c r="VRH31" s="567"/>
      <c r="VRI31" s="567"/>
      <c r="VRJ31" s="567"/>
      <c r="VRK31" s="567"/>
      <c r="VRL31" s="567"/>
      <c r="VRM31" s="567"/>
      <c r="VRN31" s="567"/>
      <c r="VRO31" s="567"/>
      <c r="VRP31" s="567"/>
      <c r="VRQ31" s="567"/>
      <c r="VRR31" s="567"/>
      <c r="VRS31" s="567"/>
      <c r="VRT31" s="567"/>
      <c r="VRU31" s="567"/>
      <c r="VRV31" s="567"/>
      <c r="VRW31" s="567"/>
      <c r="VRX31" s="567"/>
      <c r="VRY31" s="567"/>
      <c r="VRZ31" s="567"/>
      <c r="VSA31" s="567"/>
      <c r="VSB31" s="567"/>
      <c r="VSC31" s="567"/>
      <c r="VSD31" s="567"/>
      <c r="VSE31" s="567"/>
      <c r="VSF31" s="567"/>
      <c r="VSG31" s="567"/>
      <c r="VSH31" s="567"/>
      <c r="VSI31" s="567"/>
      <c r="VSJ31" s="567"/>
      <c r="VSK31" s="567"/>
      <c r="VSL31" s="567"/>
      <c r="VSM31" s="567"/>
      <c r="VSN31" s="567"/>
      <c r="VSO31" s="567"/>
      <c r="VSP31" s="567"/>
      <c r="VSQ31" s="567"/>
      <c r="VSR31" s="567"/>
      <c r="VSS31" s="567"/>
      <c r="VST31" s="567"/>
      <c r="VSU31" s="567"/>
      <c r="VSV31" s="567"/>
      <c r="VSW31" s="567"/>
      <c r="VSX31" s="567"/>
      <c r="VSY31" s="567"/>
      <c r="VSZ31" s="567"/>
      <c r="VTA31" s="567"/>
      <c r="VTB31" s="567"/>
      <c r="VTC31" s="567"/>
      <c r="VTD31" s="567"/>
      <c r="VTE31" s="567"/>
      <c r="VTF31" s="567"/>
      <c r="VTG31" s="567"/>
      <c r="VTH31" s="567"/>
      <c r="VTI31" s="567"/>
      <c r="VTJ31" s="567"/>
      <c r="VTK31" s="567"/>
      <c r="VTL31" s="567"/>
      <c r="VTM31" s="567"/>
      <c r="VTN31" s="567"/>
      <c r="VTO31" s="567"/>
      <c r="VTP31" s="567"/>
      <c r="VTQ31" s="567"/>
      <c r="VTR31" s="567"/>
      <c r="VTS31" s="567"/>
      <c r="VTT31" s="567"/>
      <c r="VTU31" s="567"/>
      <c r="VTV31" s="567"/>
      <c r="VTW31" s="567"/>
      <c r="VTX31" s="567"/>
      <c r="VTY31" s="567"/>
      <c r="VTZ31" s="567"/>
      <c r="VUA31" s="567"/>
      <c r="VUB31" s="567"/>
      <c r="VUC31" s="567"/>
      <c r="VUD31" s="567"/>
      <c r="VUE31" s="567"/>
      <c r="VUF31" s="567"/>
      <c r="VUG31" s="567"/>
      <c r="VUH31" s="567"/>
      <c r="VUI31" s="567"/>
      <c r="VUJ31" s="567"/>
      <c r="VUK31" s="567"/>
      <c r="VUL31" s="567"/>
      <c r="VUM31" s="567"/>
      <c r="VUN31" s="567"/>
      <c r="VUO31" s="567"/>
      <c r="VUP31" s="567"/>
      <c r="VUQ31" s="567"/>
      <c r="VUR31" s="567"/>
      <c r="VUS31" s="567"/>
      <c r="VUT31" s="567"/>
      <c r="VUU31" s="567"/>
      <c r="VUV31" s="567"/>
      <c r="VUW31" s="567"/>
      <c r="VUX31" s="567"/>
      <c r="VUY31" s="567"/>
      <c r="VUZ31" s="567"/>
      <c r="VVA31" s="567"/>
      <c r="VVB31" s="567"/>
      <c r="VVC31" s="567"/>
      <c r="VVD31" s="567"/>
      <c r="VVE31" s="567"/>
      <c r="VVF31" s="567"/>
      <c r="VVG31" s="567"/>
      <c r="VVH31" s="567"/>
      <c r="VVI31" s="567"/>
      <c r="VVJ31" s="567"/>
      <c r="VVK31" s="567"/>
      <c r="VVL31" s="567"/>
      <c r="VVM31" s="567"/>
      <c r="VVN31" s="567"/>
      <c r="VVO31" s="567"/>
      <c r="VVP31" s="567"/>
      <c r="VVQ31" s="567"/>
      <c r="VVR31" s="567"/>
      <c r="VVS31" s="567"/>
      <c r="VVT31" s="567"/>
      <c r="VVU31" s="567"/>
      <c r="VVV31" s="567"/>
      <c r="VVW31" s="567"/>
      <c r="VVX31" s="567"/>
      <c r="VVY31" s="567"/>
      <c r="VVZ31" s="567"/>
      <c r="VWA31" s="567"/>
      <c r="VWB31" s="567"/>
      <c r="VWC31" s="567"/>
      <c r="VWD31" s="567"/>
      <c r="VWE31" s="567"/>
      <c r="VWF31" s="567"/>
      <c r="VWG31" s="567"/>
      <c r="VWH31" s="567"/>
      <c r="VWI31" s="567"/>
      <c r="VWJ31" s="567"/>
      <c r="VWK31" s="567"/>
      <c r="VWL31" s="567"/>
      <c r="VWM31" s="567"/>
      <c r="VWN31" s="567"/>
      <c r="VWO31" s="567"/>
      <c r="VWP31" s="567"/>
      <c r="VWQ31" s="567"/>
      <c r="VWR31" s="567"/>
      <c r="VWS31" s="567"/>
      <c r="VWT31" s="567"/>
      <c r="VWU31" s="567"/>
      <c r="VWV31" s="567"/>
      <c r="VWW31" s="567"/>
      <c r="VWX31" s="567"/>
      <c r="VWY31" s="567"/>
      <c r="VWZ31" s="567"/>
      <c r="VXA31" s="567"/>
      <c r="VXB31" s="567"/>
      <c r="VXC31" s="567"/>
      <c r="VXD31" s="567"/>
      <c r="VXE31" s="567"/>
      <c r="VXF31" s="567"/>
      <c r="VXG31" s="567"/>
      <c r="VXH31" s="567"/>
      <c r="VXI31" s="567"/>
      <c r="VXJ31" s="567"/>
      <c r="VXK31" s="567"/>
      <c r="VXL31" s="567"/>
      <c r="VXM31" s="567"/>
      <c r="VXN31" s="567"/>
      <c r="VXO31" s="567"/>
      <c r="VXP31" s="567"/>
      <c r="VXQ31" s="567"/>
      <c r="VXR31" s="567"/>
      <c r="VXS31" s="567"/>
      <c r="VXT31" s="567"/>
      <c r="VXU31" s="567"/>
      <c r="VXV31" s="567"/>
      <c r="VXW31" s="567"/>
      <c r="VXX31" s="567"/>
      <c r="VXY31" s="567"/>
      <c r="VXZ31" s="567"/>
      <c r="VYA31" s="567"/>
      <c r="VYB31" s="567"/>
      <c r="VYC31" s="567"/>
      <c r="VYD31" s="567"/>
      <c r="VYE31" s="567"/>
      <c r="VYF31" s="567"/>
      <c r="VYG31" s="567"/>
      <c r="VYH31" s="567"/>
      <c r="VYI31" s="567"/>
      <c r="VYJ31" s="567"/>
      <c r="VYK31" s="567"/>
      <c r="VYL31" s="567"/>
      <c r="VYM31" s="567"/>
      <c r="VYN31" s="567"/>
      <c r="VYO31" s="567"/>
      <c r="VYP31" s="567"/>
      <c r="VYQ31" s="567"/>
      <c r="VYR31" s="567"/>
      <c r="VYS31" s="567"/>
      <c r="VYT31" s="567"/>
      <c r="VYU31" s="567"/>
      <c r="VYV31" s="567"/>
      <c r="VYW31" s="567"/>
      <c r="VYX31" s="567"/>
      <c r="VYY31" s="567"/>
      <c r="VYZ31" s="567"/>
      <c r="VZA31" s="567"/>
      <c r="VZB31" s="567"/>
      <c r="VZC31" s="567"/>
      <c r="VZD31" s="567"/>
      <c r="VZE31" s="567"/>
      <c r="VZF31" s="567"/>
      <c r="VZG31" s="567"/>
      <c r="VZH31" s="567"/>
      <c r="VZI31" s="567"/>
      <c r="VZJ31" s="567"/>
      <c r="VZK31" s="567"/>
      <c r="VZL31" s="567"/>
      <c r="VZM31" s="567"/>
      <c r="VZN31" s="567"/>
      <c r="VZO31" s="567"/>
      <c r="VZP31" s="567"/>
      <c r="VZQ31" s="567"/>
      <c r="VZR31" s="567"/>
      <c r="VZS31" s="567"/>
      <c r="VZT31" s="567"/>
      <c r="VZU31" s="567"/>
      <c r="VZV31" s="567"/>
      <c r="VZW31" s="567"/>
      <c r="VZX31" s="567"/>
      <c r="VZY31" s="567"/>
      <c r="VZZ31" s="567"/>
      <c r="WAA31" s="567"/>
      <c r="WAB31" s="567"/>
      <c r="WAC31" s="567"/>
      <c r="WAD31" s="567"/>
      <c r="WAE31" s="567"/>
      <c r="WAF31" s="567"/>
      <c r="WAG31" s="567"/>
      <c r="WAH31" s="567"/>
      <c r="WAI31" s="567"/>
      <c r="WAJ31" s="567"/>
      <c r="WAK31" s="567"/>
      <c r="WAL31" s="567"/>
      <c r="WAM31" s="567"/>
      <c r="WAN31" s="567"/>
      <c r="WAO31" s="567"/>
      <c r="WAP31" s="567"/>
      <c r="WAQ31" s="567"/>
      <c r="WAR31" s="567"/>
      <c r="WAS31" s="567"/>
      <c r="WAT31" s="567"/>
      <c r="WAU31" s="567"/>
      <c r="WAV31" s="567"/>
      <c r="WAW31" s="567"/>
      <c r="WAX31" s="567"/>
      <c r="WAY31" s="567"/>
      <c r="WAZ31" s="567"/>
      <c r="WBA31" s="567"/>
      <c r="WBB31" s="567"/>
      <c r="WBC31" s="567"/>
      <c r="WBD31" s="567"/>
      <c r="WBE31" s="567"/>
      <c r="WBF31" s="567"/>
      <c r="WBG31" s="567"/>
      <c r="WBH31" s="567"/>
      <c r="WBI31" s="567"/>
      <c r="WBJ31" s="567"/>
      <c r="WBK31" s="567"/>
      <c r="WBL31" s="567"/>
      <c r="WBM31" s="567"/>
      <c r="WBN31" s="567"/>
      <c r="WBO31" s="567"/>
      <c r="WBP31" s="567"/>
      <c r="WBQ31" s="567"/>
      <c r="WBR31" s="567"/>
      <c r="WBS31" s="567"/>
      <c r="WBT31" s="567"/>
      <c r="WBU31" s="567"/>
      <c r="WBV31" s="567"/>
      <c r="WBW31" s="567"/>
      <c r="WBX31" s="567"/>
      <c r="WBY31" s="567"/>
      <c r="WBZ31" s="567"/>
      <c r="WCA31" s="567"/>
      <c r="WCB31" s="567"/>
      <c r="WCC31" s="567"/>
      <c r="WCD31" s="567"/>
      <c r="WCE31" s="567"/>
      <c r="WCF31" s="567"/>
      <c r="WCG31" s="567"/>
      <c r="WCH31" s="567"/>
      <c r="WCI31" s="567"/>
      <c r="WCJ31" s="567"/>
      <c r="WCK31" s="567"/>
      <c r="WCL31" s="567"/>
      <c r="WCM31" s="567"/>
      <c r="WCN31" s="567"/>
      <c r="WCO31" s="567"/>
      <c r="WCP31" s="567"/>
      <c r="WCQ31" s="567"/>
      <c r="WCR31" s="567"/>
      <c r="WCS31" s="567"/>
      <c r="WCT31" s="567"/>
      <c r="WCU31" s="567"/>
      <c r="WCV31" s="567"/>
      <c r="WCW31" s="567"/>
      <c r="WCX31" s="567"/>
      <c r="WCY31" s="567"/>
      <c r="WCZ31" s="567"/>
      <c r="WDA31" s="567"/>
      <c r="WDB31" s="567"/>
      <c r="WDC31" s="567"/>
      <c r="WDD31" s="567"/>
      <c r="WDE31" s="567"/>
      <c r="WDF31" s="567"/>
      <c r="WDG31" s="567"/>
      <c r="WDH31" s="567"/>
      <c r="WDI31" s="567"/>
      <c r="WDJ31" s="567"/>
      <c r="WDK31" s="567"/>
      <c r="WDL31" s="567"/>
      <c r="WDM31" s="567"/>
      <c r="WDN31" s="567"/>
      <c r="WDO31" s="567"/>
      <c r="WDP31" s="567"/>
      <c r="WDQ31" s="567"/>
      <c r="WDR31" s="567"/>
      <c r="WDS31" s="567"/>
      <c r="WDT31" s="567"/>
      <c r="WDU31" s="567"/>
      <c r="WDV31" s="567"/>
      <c r="WDW31" s="567"/>
      <c r="WDX31" s="567"/>
      <c r="WDY31" s="567"/>
      <c r="WDZ31" s="567"/>
      <c r="WEA31" s="567"/>
      <c r="WEB31" s="567"/>
      <c r="WEC31" s="567"/>
      <c r="WED31" s="567"/>
      <c r="WEE31" s="567"/>
      <c r="WEF31" s="567"/>
      <c r="WEG31" s="567"/>
      <c r="WEH31" s="567"/>
      <c r="WEI31" s="567"/>
      <c r="WEJ31" s="567"/>
      <c r="WEK31" s="567"/>
      <c r="WEL31" s="567"/>
      <c r="WEM31" s="567"/>
      <c r="WEN31" s="567"/>
      <c r="WEO31" s="567"/>
      <c r="WEP31" s="567"/>
      <c r="WEQ31" s="567"/>
      <c r="WER31" s="567"/>
      <c r="WES31" s="567"/>
      <c r="WET31" s="567"/>
      <c r="WEU31" s="567"/>
      <c r="WEV31" s="567"/>
      <c r="WEW31" s="567"/>
      <c r="WEX31" s="567"/>
      <c r="WEY31" s="567"/>
      <c r="WEZ31" s="567"/>
      <c r="WFA31" s="567"/>
      <c r="WFB31" s="567"/>
      <c r="WFC31" s="567"/>
      <c r="WFD31" s="567"/>
      <c r="WFE31" s="567"/>
      <c r="WFF31" s="567"/>
      <c r="WFG31" s="567"/>
      <c r="WFH31" s="567"/>
      <c r="WFI31" s="567"/>
      <c r="WFJ31" s="567"/>
      <c r="WFK31" s="567"/>
      <c r="WFL31" s="567"/>
      <c r="WFM31" s="567"/>
      <c r="WFN31" s="567"/>
      <c r="WFO31" s="567"/>
      <c r="WFP31" s="567"/>
      <c r="WFQ31" s="567"/>
      <c r="WFR31" s="567"/>
      <c r="WFS31" s="567"/>
      <c r="WFT31" s="567"/>
      <c r="WFU31" s="567"/>
      <c r="WFV31" s="567"/>
      <c r="WFW31" s="567"/>
      <c r="WFX31" s="567"/>
      <c r="WFY31" s="567"/>
      <c r="WFZ31" s="567"/>
      <c r="WGA31" s="567"/>
      <c r="WGB31" s="567"/>
      <c r="WGC31" s="567"/>
      <c r="WGD31" s="567"/>
      <c r="WGE31" s="567"/>
      <c r="WGF31" s="567"/>
      <c r="WGG31" s="567"/>
      <c r="WGH31" s="567"/>
      <c r="WGI31" s="567"/>
      <c r="WGJ31" s="567"/>
      <c r="WGK31" s="567"/>
      <c r="WGL31" s="567"/>
      <c r="WGM31" s="567"/>
      <c r="WGN31" s="567"/>
      <c r="WGO31" s="567"/>
      <c r="WGP31" s="567"/>
      <c r="WGQ31" s="567"/>
      <c r="WGR31" s="567"/>
      <c r="WGS31" s="567"/>
      <c r="WGT31" s="567"/>
      <c r="WGU31" s="567"/>
      <c r="WGV31" s="567"/>
      <c r="WGW31" s="567"/>
      <c r="WGX31" s="567"/>
      <c r="WGY31" s="567"/>
      <c r="WGZ31" s="567"/>
      <c r="WHA31" s="567"/>
      <c r="WHB31" s="567"/>
      <c r="WHC31" s="567"/>
      <c r="WHD31" s="567"/>
      <c r="WHE31" s="567"/>
      <c r="WHF31" s="567"/>
      <c r="WHG31" s="567"/>
      <c r="WHH31" s="567"/>
      <c r="WHI31" s="567"/>
      <c r="WHJ31" s="567"/>
      <c r="WHK31" s="567"/>
      <c r="WHL31" s="567"/>
      <c r="WHM31" s="567"/>
      <c r="WHN31" s="567"/>
      <c r="WHO31" s="567"/>
      <c r="WHP31" s="567"/>
      <c r="WHQ31" s="567"/>
      <c r="WHR31" s="567"/>
      <c r="WHS31" s="567"/>
      <c r="WHT31" s="567"/>
      <c r="WHU31" s="567"/>
      <c r="WHV31" s="567"/>
      <c r="WHW31" s="567"/>
      <c r="WHX31" s="567"/>
      <c r="WHY31" s="567"/>
      <c r="WHZ31" s="567"/>
      <c r="WIA31" s="567"/>
      <c r="WIB31" s="567"/>
      <c r="WIC31" s="567"/>
      <c r="WID31" s="567"/>
      <c r="WIE31" s="567"/>
      <c r="WIF31" s="567"/>
      <c r="WIG31" s="567"/>
      <c r="WIH31" s="567"/>
      <c r="WII31" s="567"/>
      <c r="WIJ31" s="567"/>
      <c r="WIK31" s="567"/>
      <c r="WIL31" s="567"/>
      <c r="WIM31" s="567"/>
      <c r="WIN31" s="567"/>
      <c r="WIO31" s="567"/>
      <c r="WIP31" s="567"/>
      <c r="WIQ31" s="567"/>
      <c r="WIR31" s="567"/>
      <c r="WIS31" s="567"/>
      <c r="WIT31" s="567"/>
      <c r="WIU31" s="567"/>
      <c r="WIV31" s="567"/>
      <c r="WIW31" s="567"/>
      <c r="WIX31" s="567"/>
      <c r="WIY31" s="567"/>
      <c r="WIZ31" s="567"/>
      <c r="WJA31" s="567"/>
      <c r="WJB31" s="567"/>
      <c r="WJC31" s="567"/>
      <c r="WJD31" s="567"/>
      <c r="WJE31" s="567"/>
      <c r="WJF31" s="567"/>
      <c r="WJG31" s="567"/>
      <c r="WJH31" s="567"/>
      <c r="WJI31" s="567"/>
      <c r="WJJ31" s="567"/>
      <c r="WJK31" s="567"/>
      <c r="WJL31" s="567"/>
      <c r="WJM31" s="567"/>
      <c r="WJN31" s="567"/>
      <c r="WJO31" s="567"/>
      <c r="WJP31" s="567"/>
      <c r="WJQ31" s="567"/>
      <c r="WJR31" s="567"/>
      <c r="WJS31" s="567"/>
      <c r="WJT31" s="567"/>
      <c r="WJU31" s="567"/>
      <c r="WJV31" s="567"/>
      <c r="WJW31" s="567"/>
      <c r="WJX31" s="567"/>
      <c r="WJY31" s="567"/>
      <c r="WJZ31" s="567"/>
      <c r="WKA31" s="567"/>
      <c r="WKB31" s="567"/>
      <c r="WKC31" s="567"/>
      <c r="WKD31" s="567"/>
      <c r="WKE31" s="567"/>
      <c r="WKF31" s="567"/>
      <c r="WKG31" s="567"/>
      <c r="WKH31" s="567"/>
      <c r="WKI31" s="567"/>
      <c r="WKJ31" s="567"/>
      <c r="WKK31" s="567"/>
      <c r="WKL31" s="567"/>
      <c r="WKM31" s="567"/>
      <c r="WKN31" s="567"/>
      <c r="WKO31" s="567"/>
      <c r="WKP31" s="567"/>
      <c r="WKQ31" s="567"/>
      <c r="WKR31" s="567"/>
      <c r="WKS31" s="567"/>
      <c r="WKT31" s="567"/>
      <c r="WKU31" s="567"/>
      <c r="WKV31" s="567"/>
      <c r="WKW31" s="567"/>
      <c r="WKX31" s="567"/>
      <c r="WKY31" s="567"/>
      <c r="WKZ31" s="567"/>
      <c r="WLA31" s="567"/>
      <c r="WLB31" s="567"/>
      <c r="WLC31" s="567"/>
      <c r="WLD31" s="567"/>
      <c r="WLE31" s="567"/>
      <c r="WLF31" s="567"/>
      <c r="WLG31" s="567"/>
      <c r="WLH31" s="567"/>
      <c r="WLI31" s="567"/>
      <c r="WLJ31" s="567"/>
      <c r="WLK31" s="567"/>
      <c r="WLL31" s="567"/>
      <c r="WLM31" s="567"/>
      <c r="WLN31" s="567"/>
      <c r="WLO31" s="567"/>
      <c r="WLP31" s="567"/>
      <c r="WLQ31" s="567"/>
      <c r="WLR31" s="567"/>
      <c r="WLS31" s="567"/>
      <c r="WLT31" s="567"/>
      <c r="WLU31" s="567"/>
      <c r="WLV31" s="567"/>
      <c r="WLW31" s="567"/>
      <c r="WLX31" s="567"/>
      <c r="WLY31" s="567"/>
      <c r="WLZ31" s="567"/>
      <c r="WMA31" s="567"/>
      <c r="WMB31" s="567"/>
      <c r="WMC31" s="567"/>
      <c r="WMD31" s="567"/>
      <c r="WME31" s="567"/>
      <c r="WMF31" s="567"/>
      <c r="WMG31" s="567"/>
      <c r="WMH31" s="567"/>
      <c r="WMI31" s="567"/>
      <c r="WMJ31" s="567"/>
      <c r="WMK31" s="567"/>
      <c r="WML31" s="567"/>
      <c r="WMM31" s="567"/>
      <c r="WMN31" s="567"/>
      <c r="WMO31" s="567"/>
      <c r="WMP31" s="567"/>
      <c r="WMQ31" s="567"/>
      <c r="WMR31" s="567"/>
      <c r="WMS31" s="567"/>
      <c r="WMT31" s="567"/>
      <c r="WMU31" s="567"/>
      <c r="WMV31" s="567"/>
      <c r="WMW31" s="567"/>
      <c r="WMX31" s="567"/>
      <c r="WMY31" s="567"/>
      <c r="WMZ31" s="567"/>
      <c r="WNA31" s="567"/>
      <c r="WNB31" s="567"/>
      <c r="WNC31" s="567"/>
      <c r="WND31" s="567"/>
      <c r="WNE31" s="567"/>
      <c r="WNF31" s="567"/>
      <c r="WNG31" s="567"/>
      <c r="WNH31" s="567"/>
      <c r="WNI31" s="567"/>
      <c r="WNJ31" s="567"/>
      <c r="WNK31" s="567"/>
      <c r="WNL31" s="567"/>
      <c r="WNM31" s="567"/>
      <c r="WNN31" s="567"/>
      <c r="WNO31" s="567"/>
      <c r="WNP31" s="567"/>
      <c r="WNQ31" s="567"/>
      <c r="WNR31" s="567"/>
      <c r="WNS31" s="567"/>
      <c r="WNT31" s="567"/>
      <c r="WNU31" s="567"/>
      <c r="WNV31" s="567"/>
      <c r="WNW31" s="567"/>
      <c r="WNX31" s="567"/>
      <c r="WNY31" s="567"/>
      <c r="WNZ31" s="567"/>
      <c r="WOA31" s="567"/>
      <c r="WOB31" s="567"/>
      <c r="WOC31" s="567"/>
      <c r="WOD31" s="567"/>
      <c r="WOE31" s="567"/>
      <c r="WOF31" s="567"/>
      <c r="WOG31" s="567"/>
      <c r="WOH31" s="567"/>
      <c r="WOI31" s="567"/>
      <c r="WOJ31" s="567"/>
      <c r="WOK31" s="567"/>
      <c r="WOL31" s="567"/>
      <c r="WOM31" s="567"/>
      <c r="WON31" s="567"/>
      <c r="WOO31" s="567"/>
      <c r="WOP31" s="567"/>
      <c r="WOQ31" s="567"/>
      <c r="WOR31" s="567"/>
      <c r="WOS31" s="567"/>
      <c r="WOT31" s="567"/>
      <c r="WOU31" s="567"/>
      <c r="WOV31" s="567"/>
      <c r="WOW31" s="567"/>
      <c r="WOX31" s="567"/>
      <c r="WOY31" s="567"/>
      <c r="WOZ31" s="567"/>
      <c r="WPA31" s="567"/>
      <c r="WPB31" s="567"/>
      <c r="WPC31" s="567"/>
      <c r="WPD31" s="567"/>
      <c r="WPE31" s="567"/>
      <c r="WPF31" s="567"/>
      <c r="WPG31" s="567"/>
      <c r="WPH31" s="567"/>
      <c r="WPI31" s="567"/>
      <c r="WPJ31" s="567"/>
      <c r="WPK31" s="567"/>
      <c r="WPL31" s="567"/>
      <c r="WPM31" s="567"/>
      <c r="WPN31" s="567"/>
      <c r="WPO31" s="567"/>
      <c r="WPP31" s="567"/>
      <c r="WPQ31" s="567"/>
      <c r="WPR31" s="567"/>
      <c r="WPS31" s="567"/>
      <c r="WPT31" s="567"/>
      <c r="WPU31" s="567"/>
      <c r="WPV31" s="567"/>
      <c r="WPW31" s="567"/>
      <c r="WPX31" s="567"/>
      <c r="WPY31" s="567"/>
      <c r="WPZ31" s="567"/>
      <c r="WQA31" s="567"/>
      <c r="WQB31" s="567"/>
      <c r="WQC31" s="567"/>
      <c r="WQD31" s="567"/>
      <c r="WQE31" s="567"/>
      <c r="WQF31" s="567"/>
      <c r="WQG31" s="567"/>
      <c r="WQH31" s="567"/>
      <c r="WQI31" s="567"/>
      <c r="WQJ31" s="567"/>
      <c r="WQK31" s="567"/>
      <c r="WQL31" s="567"/>
      <c r="WQM31" s="567"/>
      <c r="WQN31" s="567"/>
      <c r="WQO31" s="567"/>
      <c r="WQP31" s="567"/>
      <c r="WQQ31" s="567"/>
      <c r="WQR31" s="567"/>
      <c r="WQS31" s="567"/>
      <c r="WQT31" s="567"/>
      <c r="WQU31" s="567"/>
      <c r="WQV31" s="567"/>
      <c r="WQW31" s="567"/>
      <c r="WQX31" s="567"/>
      <c r="WQY31" s="567"/>
      <c r="WQZ31" s="567"/>
      <c r="WRA31" s="567"/>
      <c r="WRB31" s="567"/>
      <c r="WRC31" s="567"/>
      <c r="WRD31" s="567"/>
      <c r="WRE31" s="567"/>
      <c r="WRF31" s="567"/>
      <c r="WRG31" s="567"/>
      <c r="WRH31" s="567"/>
      <c r="WRI31" s="567"/>
      <c r="WRJ31" s="567"/>
      <c r="WRK31" s="567"/>
      <c r="WRL31" s="567"/>
      <c r="WRM31" s="567"/>
      <c r="WRN31" s="567"/>
      <c r="WRO31" s="567"/>
      <c r="WRP31" s="567"/>
      <c r="WRQ31" s="567"/>
      <c r="WRR31" s="567"/>
      <c r="WRS31" s="567"/>
      <c r="WRT31" s="567"/>
      <c r="WRU31" s="567"/>
      <c r="WRV31" s="567"/>
      <c r="WRW31" s="567"/>
      <c r="WRX31" s="567"/>
      <c r="WRY31" s="567"/>
      <c r="WRZ31" s="567"/>
      <c r="WSA31" s="567"/>
      <c r="WSB31" s="567"/>
      <c r="WSC31" s="567"/>
      <c r="WSD31" s="567"/>
      <c r="WSE31" s="567"/>
      <c r="WSF31" s="567"/>
      <c r="WSG31" s="567"/>
      <c r="WSH31" s="567"/>
      <c r="WSI31" s="567"/>
      <c r="WSJ31" s="567"/>
      <c r="WSK31" s="567"/>
      <c r="WSL31" s="567"/>
      <c r="WSM31" s="567"/>
      <c r="WSN31" s="567"/>
      <c r="WSO31" s="567"/>
      <c r="WSP31" s="567"/>
      <c r="WSQ31" s="567"/>
      <c r="WSR31" s="567"/>
      <c r="WSS31" s="567"/>
      <c r="WST31" s="567"/>
      <c r="WSU31" s="567"/>
      <c r="WSV31" s="567"/>
      <c r="WSW31" s="567"/>
      <c r="WSX31" s="567"/>
      <c r="WSY31" s="567"/>
      <c r="WSZ31" s="567"/>
      <c r="WTA31" s="567"/>
      <c r="WTB31" s="567"/>
      <c r="WTC31" s="567"/>
      <c r="WTD31" s="567"/>
      <c r="WTE31" s="567"/>
      <c r="WTF31" s="567"/>
      <c r="WTG31" s="567"/>
      <c r="WTH31" s="567"/>
      <c r="WTI31" s="567"/>
      <c r="WTJ31" s="567"/>
      <c r="WTK31" s="567"/>
      <c r="WTL31" s="567"/>
      <c r="WTM31" s="567"/>
      <c r="WTN31" s="567"/>
      <c r="WTO31" s="567"/>
      <c r="WTP31" s="567"/>
      <c r="WTQ31" s="567"/>
      <c r="WTR31" s="567"/>
      <c r="WTS31" s="567"/>
      <c r="WTT31" s="567"/>
      <c r="WTU31" s="567"/>
      <c r="WTV31" s="567"/>
      <c r="WTW31" s="567"/>
      <c r="WTX31" s="567"/>
      <c r="WTY31" s="567"/>
      <c r="WTZ31" s="567"/>
      <c r="WUA31" s="567"/>
      <c r="WUB31" s="567"/>
      <c r="WUC31" s="567"/>
      <c r="WUD31" s="567"/>
      <c r="WUE31" s="567"/>
      <c r="WUF31" s="567"/>
      <c r="WUG31" s="567"/>
      <c r="WUH31" s="567"/>
      <c r="WUI31" s="567"/>
      <c r="WUJ31" s="567"/>
      <c r="WUK31" s="567"/>
      <c r="WUL31" s="567"/>
      <c r="WUM31" s="567"/>
      <c r="WUN31" s="567"/>
      <c r="WUO31" s="567"/>
      <c r="WUP31" s="567"/>
      <c r="WUQ31" s="567"/>
      <c r="WUR31" s="567"/>
      <c r="WUS31" s="567"/>
      <c r="WUT31" s="567"/>
      <c r="WUU31" s="567"/>
      <c r="WUV31" s="567"/>
      <c r="WUW31" s="567"/>
      <c r="WUX31" s="567"/>
      <c r="WUY31" s="567"/>
      <c r="WUZ31" s="567"/>
      <c r="WVA31" s="567"/>
      <c r="WVB31" s="567"/>
      <c r="WVC31" s="567"/>
      <c r="WVD31" s="567"/>
      <c r="WVE31" s="567"/>
      <c r="WVF31" s="567"/>
      <c r="WVG31" s="567"/>
      <c r="WVH31" s="567"/>
      <c r="WVI31" s="567"/>
      <c r="WVJ31" s="567"/>
      <c r="WVK31" s="567"/>
      <c r="WVL31" s="567"/>
      <c r="WVM31" s="567"/>
      <c r="WVN31" s="567"/>
      <c r="WVO31" s="567"/>
      <c r="WVP31" s="567"/>
      <c r="WVQ31" s="567"/>
      <c r="WVR31" s="567"/>
      <c r="WVS31" s="567"/>
      <c r="WVT31" s="567"/>
      <c r="WVU31" s="567"/>
      <c r="WVV31" s="567"/>
      <c r="WVW31" s="567"/>
      <c r="WVX31" s="567"/>
      <c r="WVY31" s="567"/>
      <c r="WVZ31" s="567"/>
      <c r="WWA31" s="567"/>
      <c r="WWB31" s="567"/>
      <c r="WWC31" s="567"/>
      <c r="WWD31" s="567"/>
      <c r="WWE31" s="567"/>
      <c r="WWF31" s="567"/>
      <c r="WWG31" s="567"/>
      <c r="WWH31" s="567"/>
      <c r="WWI31" s="567"/>
      <c r="WWJ31" s="567"/>
      <c r="WWK31" s="567"/>
      <c r="WWL31" s="567"/>
      <c r="WWM31" s="567"/>
      <c r="WWN31" s="567"/>
      <c r="WWO31" s="567"/>
      <c r="WWP31" s="567"/>
      <c r="WWQ31" s="567"/>
      <c r="WWR31" s="567"/>
      <c r="WWS31" s="567"/>
      <c r="WWT31" s="567"/>
      <c r="WWU31" s="567"/>
      <c r="WWV31" s="567"/>
      <c r="WWW31" s="567"/>
      <c r="WWX31" s="567"/>
      <c r="WWY31" s="567"/>
      <c r="WWZ31" s="567"/>
      <c r="WXA31" s="567"/>
      <c r="WXB31" s="567"/>
      <c r="WXC31" s="567"/>
      <c r="WXD31" s="567"/>
      <c r="WXE31" s="567"/>
      <c r="WXF31" s="567"/>
      <c r="WXG31" s="567"/>
      <c r="WXH31" s="567"/>
      <c r="WXI31" s="567"/>
      <c r="WXJ31" s="567"/>
      <c r="WXK31" s="567"/>
      <c r="WXL31" s="567"/>
      <c r="WXM31" s="567"/>
      <c r="WXN31" s="567"/>
      <c r="WXO31" s="567"/>
      <c r="WXP31" s="567"/>
      <c r="WXQ31" s="567"/>
      <c r="WXR31" s="567"/>
      <c r="WXS31" s="567"/>
      <c r="WXT31" s="567"/>
      <c r="WXU31" s="567"/>
      <c r="WXV31" s="567"/>
      <c r="WXW31" s="567"/>
      <c r="WXX31" s="567"/>
      <c r="WXY31" s="567"/>
      <c r="WXZ31" s="567"/>
      <c r="WYA31" s="567"/>
      <c r="WYB31" s="567"/>
      <c r="WYC31" s="567"/>
      <c r="WYD31" s="567"/>
      <c r="WYE31" s="567"/>
      <c r="WYF31" s="567"/>
      <c r="WYG31" s="567"/>
      <c r="WYH31" s="567"/>
      <c r="WYI31" s="567"/>
      <c r="WYJ31" s="567"/>
      <c r="WYK31" s="567"/>
      <c r="WYL31" s="567"/>
      <c r="WYM31" s="567"/>
      <c r="WYN31" s="567"/>
      <c r="WYO31" s="567"/>
      <c r="WYP31" s="567"/>
      <c r="WYQ31" s="567"/>
      <c r="WYR31" s="567"/>
      <c r="WYS31" s="567"/>
      <c r="WYT31" s="567"/>
      <c r="WYU31" s="567"/>
      <c r="WYV31" s="567"/>
      <c r="WYW31" s="567"/>
      <c r="WYX31" s="567"/>
      <c r="WYY31" s="567"/>
      <c r="WYZ31" s="567"/>
      <c r="WZA31" s="567"/>
      <c r="WZB31" s="567"/>
      <c r="WZC31" s="567"/>
      <c r="WZD31" s="567"/>
      <c r="WZE31" s="567"/>
      <c r="WZF31" s="567"/>
      <c r="WZG31" s="567"/>
      <c r="WZH31" s="567"/>
      <c r="WZI31" s="567"/>
      <c r="WZJ31" s="567"/>
      <c r="WZK31" s="567"/>
      <c r="WZL31" s="567"/>
      <c r="WZM31" s="567"/>
      <c r="WZN31" s="567"/>
      <c r="WZO31" s="567"/>
      <c r="WZP31" s="567"/>
      <c r="WZQ31" s="567"/>
      <c r="WZR31" s="567"/>
      <c r="WZS31" s="567"/>
      <c r="WZT31" s="567"/>
      <c r="WZU31" s="567"/>
      <c r="WZV31" s="567"/>
      <c r="WZW31" s="567"/>
      <c r="WZX31" s="567"/>
      <c r="WZY31" s="567"/>
      <c r="WZZ31" s="567"/>
      <c r="XAA31" s="567"/>
      <c r="XAB31" s="567"/>
      <c r="XAC31" s="567"/>
      <c r="XAD31" s="567"/>
      <c r="XAE31" s="567"/>
      <c r="XAF31" s="567"/>
      <c r="XAG31" s="567"/>
      <c r="XAH31" s="567"/>
      <c r="XAI31" s="567"/>
      <c r="XAJ31" s="567"/>
      <c r="XAK31" s="567"/>
      <c r="XAL31" s="567"/>
      <c r="XAM31" s="567"/>
      <c r="XAN31" s="567"/>
      <c r="XAO31" s="567"/>
      <c r="XAP31" s="567"/>
      <c r="XAQ31" s="567"/>
      <c r="XAR31" s="567"/>
      <c r="XAS31" s="567"/>
      <c r="XAT31" s="567"/>
      <c r="XAU31" s="567"/>
      <c r="XAV31" s="567"/>
      <c r="XAW31" s="567"/>
      <c r="XAX31" s="567"/>
      <c r="XAY31" s="567"/>
      <c r="XAZ31" s="567"/>
      <c r="XBA31" s="567"/>
      <c r="XBB31" s="567"/>
      <c r="XBC31" s="567"/>
      <c r="XBD31" s="567"/>
      <c r="XBE31" s="567"/>
      <c r="XBF31" s="567"/>
      <c r="XBG31" s="567"/>
      <c r="XBH31" s="567"/>
      <c r="XBI31" s="567"/>
      <c r="XBJ31" s="567"/>
      <c r="XBK31" s="567"/>
      <c r="XBL31" s="567"/>
      <c r="XBM31" s="567"/>
      <c r="XBN31" s="567"/>
      <c r="XBO31" s="567"/>
      <c r="XBP31" s="567"/>
      <c r="XBQ31" s="567"/>
      <c r="XBR31" s="567"/>
      <c r="XBS31" s="567"/>
      <c r="XBT31" s="567"/>
      <c r="XBU31" s="567"/>
      <c r="XBV31" s="567"/>
      <c r="XBW31" s="567"/>
      <c r="XBX31" s="567"/>
      <c r="XBY31" s="567"/>
      <c r="XBZ31" s="567"/>
      <c r="XCA31" s="567"/>
      <c r="XCB31" s="567"/>
      <c r="XCC31" s="567"/>
      <c r="XCD31" s="567"/>
      <c r="XCE31" s="567"/>
      <c r="XCF31" s="567"/>
      <c r="XCG31" s="567"/>
      <c r="XCH31" s="567"/>
      <c r="XCI31" s="567"/>
      <c r="XCJ31" s="567"/>
      <c r="XCK31" s="567"/>
      <c r="XCL31" s="567"/>
      <c r="XCM31" s="567"/>
      <c r="XCN31" s="567"/>
      <c r="XCO31" s="567"/>
      <c r="XCP31" s="567"/>
      <c r="XCQ31" s="567"/>
      <c r="XCR31" s="567"/>
      <c r="XCS31" s="567"/>
      <c r="XCT31" s="567"/>
      <c r="XCU31" s="567"/>
      <c r="XCV31" s="567"/>
      <c r="XCW31" s="567"/>
      <c r="XCX31" s="567"/>
      <c r="XCY31" s="567"/>
      <c r="XCZ31" s="567"/>
      <c r="XDA31" s="567"/>
      <c r="XDB31" s="567"/>
      <c r="XDC31" s="567"/>
      <c r="XDD31" s="567"/>
      <c r="XDE31" s="567"/>
      <c r="XDF31" s="567"/>
      <c r="XDG31" s="567"/>
      <c r="XDH31" s="567"/>
      <c r="XDI31" s="567"/>
      <c r="XDJ31" s="567"/>
      <c r="XDK31" s="567"/>
      <c r="XDL31" s="567"/>
      <c r="XDM31" s="567"/>
      <c r="XDN31" s="567"/>
      <c r="XDO31" s="567"/>
      <c r="XDP31" s="567"/>
      <c r="XDQ31" s="567"/>
      <c r="XDR31" s="567"/>
      <c r="XDS31" s="567"/>
      <c r="XDT31" s="567"/>
      <c r="XDU31" s="567"/>
      <c r="XDV31" s="567"/>
      <c r="XDW31" s="567"/>
      <c r="XDX31" s="567"/>
      <c r="XDY31" s="567"/>
      <c r="XDZ31" s="567"/>
      <c r="XEA31" s="567"/>
      <c r="XEB31" s="567"/>
      <c r="XEC31" s="567"/>
      <c r="XED31" s="567"/>
      <c r="XEE31" s="567"/>
      <c r="XEF31" s="567"/>
      <c r="XEG31" s="567"/>
      <c r="XEH31" s="567"/>
      <c r="XEI31" s="567"/>
      <c r="XEJ31" s="567"/>
      <c r="XEK31" s="567"/>
      <c r="XEL31" s="567"/>
      <c r="XEM31" s="567"/>
      <c r="XEN31" s="567"/>
      <c r="XEO31" s="567"/>
      <c r="XEP31" s="567"/>
      <c r="XEQ31" s="567"/>
      <c r="XER31" s="567"/>
      <c r="XES31" s="567"/>
      <c r="XET31" s="567"/>
      <c r="XEU31" s="567"/>
      <c r="XEV31" s="567"/>
      <c r="XEW31" s="567"/>
      <c r="XEX31" s="567"/>
      <c r="XEY31" s="567"/>
      <c r="XEZ31" s="567"/>
      <c r="XFA31" s="567"/>
      <c r="XFB31" s="567"/>
      <c r="XFC31" s="567"/>
      <c r="XFD31" s="567"/>
    </row>
    <row r="32" spans="1:16384" ht="19.55" customHeight="1" x14ac:dyDescent="0.4">
      <c r="A32" s="229"/>
      <c r="B32" s="86"/>
      <c r="C32" s="87"/>
      <c r="D32" s="87"/>
      <c r="E32" s="87"/>
      <c r="F32" s="87"/>
      <c r="G32" s="87"/>
      <c r="H32" s="87"/>
    </row>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6" x14ac:dyDescent="0.4"/>
    <row r="53" ht="14.6" x14ac:dyDescent="0.4"/>
    <row r="54" ht="15.05" customHeight="1" x14ac:dyDescent="0.4"/>
    <row r="55" ht="15.05" customHeight="1" x14ac:dyDescent="0.4"/>
    <row r="56" ht="15.05" customHeight="1" x14ac:dyDescent="0.4"/>
    <row r="57" ht="15.05" customHeight="1" x14ac:dyDescent="0.4"/>
    <row r="58" ht="15.05" customHeight="1" x14ac:dyDescent="0.4"/>
    <row r="59" ht="15.05" customHeight="1" x14ac:dyDescent="0.4"/>
    <row r="60" ht="15.05" customHeight="1" x14ac:dyDescent="0.4"/>
    <row r="61" ht="15.05" customHeight="1" x14ac:dyDescent="0.4"/>
    <row r="62" ht="15.05" customHeight="1" x14ac:dyDescent="0.4"/>
    <row r="63" ht="15.05" customHeight="1" x14ac:dyDescent="0.4"/>
    <row r="64" ht="15.05" customHeight="1" x14ac:dyDescent="0.4"/>
    <row r="65" ht="15.05" customHeight="1" x14ac:dyDescent="0.4"/>
    <row r="66" ht="15.05" customHeight="1" x14ac:dyDescent="0.4"/>
    <row r="67" ht="15.05" customHeight="1" x14ac:dyDescent="0.4"/>
    <row r="68" ht="15.05" customHeight="1" x14ac:dyDescent="0.4"/>
    <row r="69" ht="15.05" customHeight="1" x14ac:dyDescent="0.4"/>
    <row r="70" ht="15.05" customHeight="1" x14ac:dyDescent="0.4"/>
    <row r="71" ht="15.05" customHeight="1" x14ac:dyDescent="0.4"/>
    <row r="72" ht="15.05" customHeight="1" x14ac:dyDescent="0.4"/>
    <row r="73" ht="15.05" customHeight="1" x14ac:dyDescent="0.4"/>
    <row r="74" ht="15.05" customHeight="1" x14ac:dyDescent="0.4"/>
    <row r="75" ht="15.05" customHeight="1" x14ac:dyDescent="0.4"/>
    <row r="76" ht="15.05" customHeight="1" x14ac:dyDescent="0.4"/>
    <row r="77" ht="15.05" customHeight="1" x14ac:dyDescent="0.4"/>
    <row r="78" ht="15.05" customHeight="1" x14ac:dyDescent="0.4"/>
    <row r="79" ht="15.05" customHeight="1" x14ac:dyDescent="0.4"/>
    <row r="80" ht="15.05" customHeight="1" x14ac:dyDescent="0.4"/>
    <row r="81" ht="15.05" customHeight="1" x14ac:dyDescent="0.4"/>
    <row r="82" ht="15.05" customHeight="1" x14ac:dyDescent="0.4"/>
    <row r="83" ht="15.05" customHeight="1" x14ac:dyDescent="0.4"/>
    <row r="84" ht="15.05" customHeight="1" x14ac:dyDescent="0.4"/>
    <row r="85" ht="15.05" customHeight="1" x14ac:dyDescent="0.4"/>
    <row r="86" ht="15.05" customHeight="1" x14ac:dyDescent="0.4"/>
    <row r="87" ht="15.05" customHeight="1" x14ac:dyDescent="0.4"/>
    <row r="88" ht="15.05" customHeight="1" x14ac:dyDescent="0.4"/>
    <row r="89" ht="15.05" customHeight="1" x14ac:dyDescent="0.4"/>
    <row r="90" ht="15.05" customHeight="1" x14ac:dyDescent="0.4"/>
    <row r="91" ht="15.05" customHeight="1" x14ac:dyDescent="0.4"/>
    <row r="92" ht="15.05" customHeight="1" x14ac:dyDescent="0.4"/>
    <row r="93" ht="15.05" customHeight="1" x14ac:dyDescent="0.4"/>
    <row r="94" ht="15.05" customHeight="1" x14ac:dyDescent="0.4"/>
    <row r="95" ht="15.05" customHeight="1" x14ac:dyDescent="0.4"/>
    <row r="96" ht="15.05" customHeight="1" x14ac:dyDescent="0.4"/>
    <row r="97" ht="15.05" customHeight="1" x14ac:dyDescent="0.4"/>
    <row r="98" ht="15.05" customHeight="1" x14ac:dyDescent="0.4"/>
    <row r="99" ht="15.05" customHeight="1" x14ac:dyDescent="0.4"/>
    <row r="100" ht="15.05" customHeight="1" x14ac:dyDescent="0.4"/>
    <row r="101" ht="15.05" customHeight="1" x14ac:dyDescent="0.4"/>
    <row r="102" ht="15.05" customHeight="1" x14ac:dyDescent="0.4"/>
    <row r="103" ht="15.05" customHeight="1" x14ac:dyDescent="0.4"/>
    <row r="104" ht="15.05" customHeight="1" x14ac:dyDescent="0.4"/>
    <row r="105" ht="15.05" customHeight="1" x14ac:dyDescent="0.4"/>
    <row r="106" ht="15.05" customHeight="1" x14ac:dyDescent="0.4"/>
    <row r="107" ht="15.05" customHeight="1" x14ac:dyDescent="0.4"/>
    <row r="108" ht="15.05" customHeight="1" x14ac:dyDescent="0.4"/>
    <row r="109" ht="15.05" customHeight="1" x14ac:dyDescent="0.4"/>
    <row r="110" ht="15.05" customHeight="1" x14ac:dyDescent="0.4"/>
    <row r="111" ht="15.05" customHeight="1" x14ac:dyDescent="0.4"/>
    <row r="112" ht="15.05" customHeight="1" x14ac:dyDescent="0.4"/>
    <row r="113" ht="15.05" customHeight="1" x14ac:dyDescent="0.4"/>
    <row r="114" ht="15.05" customHeight="1" x14ac:dyDescent="0.4"/>
    <row r="115" ht="15.05" customHeight="1" x14ac:dyDescent="0.4"/>
    <row r="116" ht="15.05" customHeight="1" x14ac:dyDescent="0.4"/>
    <row r="117" ht="15.05" customHeight="1" x14ac:dyDescent="0.4"/>
    <row r="118" ht="15.05" customHeight="1" x14ac:dyDescent="0.4"/>
    <row r="119" ht="15.05" customHeight="1" x14ac:dyDescent="0.4"/>
    <row r="120" ht="15.05" customHeight="1" x14ac:dyDescent="0.4"/>
    <row r="121" ht="15.05" customHeight="1" x14ac:dyDescent="0.4"/>
    <row r="122" ht="15.05" customHeight="1" x14ac:dyDescent="0.4"/>
    <row r="123" ht="15.05" customHeight="1" x14ac:dyDescent="0.4"/>
    <row r="124" ht="15.05" customHeight="1" x14ac:dyDescent="0.4"/>
    <row r="125" ht="15.05" customHeight="1" x14ac:dyDescent="0.4"/>
    <row r="126" ht="15.05" customHeight="1" x14ac:dyDescent="0.4"/>
    <row r="127" ht="15.05" customHeight="1" x14ac:dyDescent="0.4"/>
    <row r="128" ht="15.05" customHeight="1" x14ac:dyDescent="0.4"/>
    <row r="129" ht="15.05" customHeight="1" x14ac:dyDescent="0.4"/>
    <row r="130" ht="15.05" customHeight="1" x14ac:dyDescent="0.4"/>
    <row r="131" ht="15.05" customHeight="1" x14ac:dyDescent="0.4"/>
    <row r="132" ht="15.05" customHeight="1" x14ac:dyDescent="0.4"/>
    <row r="133" ht="15.05" customHeight="1" x14ac:dyDescent="0.4"/>
    <row r="134" ht="15.05" customHeight="1" x14ac:dyDescent="0.4"/>
    <row r="135" ht="15.05" customHeight="1" x14ac:dyDescent="0.4"/>
    <row r="136" ht="15.05" customHeight="1" x14ac:dyDescent="0.4"/>
    <row r="137" ht="15.05" customHeight="1" x14ac:dyDescent="0.4"/>
    <row r="138" ht="15.05" customHeight="1" x14ac:dyDescent="0.4"/>
    <row r="139" ht="15.05" customHeight="1" x14ac:dyDescent="0.4"/>
    <row r="140" ht="15.05" customHeight="1" x14ac:dyDescent="0.4"/>
    <row r="141" ht="15.05" customHeight="1" x14ac:dyDescent="0.4"/>
    <row r="142" ht="15.05" customHeight="1" x14ac:dyDescent="0.4"/>
    <row r="143" ht="15.05" customHeight="1" x14ac:dyDescent="0.4"/>
    <row r="144" ht="15.05" customHeight="1" x14ac:dyDescent="0.4"/>
    <row r="145" ht="15.05" customHeight="1" x14ac:dyDescent="0.4"/>
    <row r="146" ht="15.05" customHeight="1" x14ac:dyDescent="0.4"/>
    <row r="147" ht="15.05" customHeight="1" x14ac:dyDescent="0.4"/>
    <row r="148" ht="15.05" customHeight="1" x14ac:dyDescent="0.4"/>
    <row r="149" ht="15.05" customHeight="1" x14ac:dyDescent="0.4"/>
    <row r="150" ht="15.05"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row r="262" ht="14.5" hidden="1" customHeight="1" x14ac:dyDescent="0.4"/>
  </sheetData>
  <sheetProtection password="8A5A" sheet="1" objects="1" scenarios="1"/>
  <mergeCells count="2072">
    <mergeCell ref="E28:F28"/>
    <mergeCell ref="G28:H28"/>
    <mergeCell ref="E29:F29"/>
    <mergeCell ref="G29:H29"/>
    <mergeCell ref="E30:F30"/>
    <mergeCell ref="G30:H30"/>
    <mergeCell ref="A5:H5"/>
    <mergeCell ref="A1:H1"/>
    <mergeCell ref="A2:D3"/>
    <mergeCell ref="E2:G3"/>
    <mergeCell ref="H2:H3"/>
    <mergeCell ref="A4:H4"/>
    <mergeCell ref="E27:F27"/>
    <mergeCell ref="G27:H27"/>
    <mergeCell ref="A6:E6"/>
    <mergeCell ref="F6:H6"/>
    <mergeCell ref="A7:E7"/>
    <mergeCell ref="F7:H7"/>
    <mergeCell ref="A8:E8"/>
    <mergeCell ref="F8:H8"/>
    <mergeCell ref="A9:H9"/>
    <mergeCell ref="A16:C17"/>
    <mergeCell ref="A21:C21"/>
    <mergeCell ref="B26:F26"/>
    <mergeCell ref="G26:H26"/>
    <mergeCell ref="DY31:EF31"/>
    <mergeCell ref="EG31:EN31"/>
    <mergeCell ref="EO31:EV31"/>
    <mergeCell ref="EW31:FD31"/>
    <mergeCell ref="CC31:CJ31"/>
    <mergeCell ref="CK31:CR31"/>
    <mergeCell ref="CS31:CZ31"/>
    <mergeCell ref="DA31:DH31"/>
    <mergeCell ref="DI31:DP31"/>
    <mergeCell ref="Q31:X31"/>
    <mergeCell ref="Y31:AF31"/>
    <mergeCell ref="AG31:AN31"/>
    <mergeCell ref="AO31:AV31"/>
    <mergeCell ref="AW31:BD31"/>
    <mergeCell ref="BE31:BL31"/>
    <mergeCell ref="BM31:BT31"/>
    <mergeCell ref="BU31:CB31"/>
    <mergeCell ref="A31:H31"/>
    <mergeCell ref="MW31:ND31"/>
    <mergeCell ref="NE31:NL31"/>
    <mergeCell ref="NM31:NT31"/>
    <mergeCell ref="NU31:OB31"/>
    <mergeCell ref="OC31:OJ31"/>
    <mergeCell ref="LI31:LP31"/>
    <mergeCell ref="LQ31:LX31"/>
    <mergeCell ref="LY31:MF31"/>
    <mergeCell ref="MG31:MN31"/>
    <mergeCell ref="MO31:MV31"/>
    <mergeCell ref="JU31:KB31"/>
    <mergeCell ref="KC31:KJ31"/>
    <mergeCell ref="KK31:KR31"/>
    <mergeCell ref="KS31:KZ31"/>
    <mergeCell ref="LA31:LH31"/>
    <mergeCell ref="IG31:IN31"/>
    <mergeCell ref="IO31:IV31"/>
    <mergeCell ref="IW31:JD31"/>
    <mergeCell ref="JE31:JL31"/>
    <mergeCell ref="JM31:JT31"/>
    <mergeCell ref="GS31:GZ31"/>
    <mergeCell ref="HA31:HH31"/>
    <mergeCell ref="HI31:HP31"/>
    <mergeCell ref="HQ31:HX31"/>
    <mergeCell ref="HY31:IF31"/>
    <mergeCell ref="FE31:FL31"/>
    <mergeCell ref="FM31:FT31"/>
    <mergeCell ref="FU31:GB31"/>
    <mergeCell ref="GC31:GJ31"/>
    <mergeCell ref="GK31:GR31"/>
    <mergeCell ref="DQ31:DX31"/>
    <mergeCell ref="TA31:TH31"/>
    <mergeCell ref="TI31:TP31"/>
    <mergeCell ref="TQ31:TX31"/>
    <mergeCell ref="TY31:UF31"/>
    <mergeCell ref="UG31:UN31"/>
    <mergeCell ref="RM31:RT31"/>
    <mergeCell ref="RU31:SB31"/>
    <mergeCell ref="SC31:SJ31"/>
    <mergeCell ref="SK31:SR31"/>
    <mergeCell ref="SS31:SZ31"/>
    <mergeCell ref="PY31:QF31"/>
    <mergeCell ref="QG31:QN31"/>
    <mergeCell ref="QO31:QV31"/>
    <mergeCell ref="QW31:RD31"/>
    <mergeCell ref="RE31:RL31"/>
    <mergeCell ref="OK31:OR31"/>
    <mergeCell ref="OS31:OZ31"/>
    <mergeCell ref="PA31:PH31"/>
    <mergeCell ref="PI31:PP31"/>
    <mergeCell ref="PQ31:PX31"/>
    <mergeCell ref="ZE31:ZL31"/>
    <mergeCell ref="ZM31:ZT31"/>
    <mergeCell ref="ZU31:AAB31"/>
    <mergeCell ref="AAC31:AAJ31"/>
    <mergeCell ref="AAK31:AAR31"/>
    <mergeCell ref="XQ31:XX31"/>
    <mergeCell ref="XY31:YF31"/>
    <mergeCell ref="YG31:YN31"/>
    <mergeCell ref="YO31:YV31"/>
    <mergeCell ref="YW31:ZD31"/>
    <mergeCell ref="WC31:WJ31"/>
    <mergeCell ref="WK31:WR31"/>
    <mergeCell ref="WS31:WZ31"/>
    <mergeCell ref="XA31:XH31"/>
    <mergeCell ref="XI31:XP31"/>
    <mergeCell ref="UO31:UV31"/>
    <mergeCell ref="UW31:VD31"/>
    <mergeCell ref="VE31:VL31"/>
    <mergeCell ref="VM31:VT31"/>
    <mergeCell ref="VU31:WB31"/>
    <mergeCell ref="AFI31:AFP31"/>
    <mergeCell ref="AFQ31:AFX31"/>
    <mergeCell ref="AFY31:AGF31"/>
    <mergeCell ref="AGG31:AGN31"/>
    <mergeCell ref="AGO31:AGV31"/>
    <mergeCell ref="ADU31:AEB31"/>
    <mergeCell ref="AEC31:AEJ31"/>
    <mergeCell ref="AEK31:AER31"/>
    <mergeCell ref="AES31:AEZ31"/>
    <mergeCell ref="AFA31:AFH31"/>
    <mergeCell ref="ACG31:ACN31"/>
    <mergeCell ref="ACO31:ACV31"/>
    <mergeCell ref="ACW31:ADD31"/>
    <mergeCell ref="ADE31:ADL31"/>
    <mergeCell ref="ADM31:ADT31"/>
    <mergeCell ref="AAS31:AAZ31"/>
    <mergeCell ref="ABA31:ABH31"/>
    <mergeCell ref="ABI31:ABP31"/>
    <mergeCell ref="ABQ31:ABX31"/>
    <mergeCell ref="ABY31:ACF31"/>
    <mergeCell ref="ALM31:ALT31"/>
    <mergeCell ref="ALU31:AMB31"/>
    <mergeCell ref="AMC31:AMJ31"/>
    <mergeCell ref="AMK31:AMR31"/>
    <mergeCell ref="AMS31:AMZ31"/>
    <mergeCell ref="AJY31:AKF31"/>
    <mergeCell ref="AKG31:AKN31"/>
    <mergeCell ref="AKO31:AKV31"/>
    <mergeCell ref="AKW31:ALD31"/>
    <mergeCell ref="ALE31:ALL31"/>
    <mergeCell ref="AIK31:AIR31"/>
    <mergeCell ref="AIS31:AIZ31"/>
    <mergeCell ref="AJA31:AJH31"/>
    <mergeCell ref="AJI31:AJP31"/>
    <mergeCell ref="AJQ31:AJX31"/>
    <mergeCell ref="AGW31:AHD31"/>
    <mergeCell ref="AHE31:AHL31"/>
    <mergeCell ref="AHM31:AHT31"/>
    <mergeCell ref="AHU31:AIB31"/>
    <mergeCell ref="AIC31:AIJ31"/>
    <mergeCell ref="ARQ31:ARX31"/>
    <mergeCell ref="ARY31:ASF31"/>
    <mergeCell ref="ASG31:ASN31"/>
    <mergeCell ref="ASO31:ASV31"/>
    <mergeCell ref="ASW31:ATD31"/>
    <mergeCell ref="AQC31:AQJ31"/>
    <mergeCell ref="AQK31:AQR31"/>
    <mergeCell ref="AQS31:AQZ31"/>
    <mergeCell ref="ARA31:ARH31"/>
    <mergeCell ref="ARI31:ARP31"/>
    <mergeCell ref="AOO31:AOV31"/>
    <mergeCell ref="AOW31:APD31"/>
    <mergeCell ref="APE31:APL31"/>
    <mergeCell ref="APM31:APT31"/>
    <mergeCell ref="APU31:AQB31"/>
    <mergeCell ref="ANA31:ANH31"/>
    <mergeCell ref="ANI31:ANP31"/>
    <mergeCell ref="ANQ31:ANX31"/>
    <mergeCell ref="ANY31:AOF31"/>
    <mergeCell ref="AOG31:AON31"/>
    <mergeCell ref="AXU31:AYB31"/>
    <mergeCell ref="AYC31:AYJ31"/>
    <mergeCell ref="AYK31:AYR31"/>
    <mergeCell ref="AYS31:AYZ31"/>
    <mergeCell ref="AZA31:AZH31"/>
    <mergeCell ref="AWG31:AWN31"/>
    <mergeCell ref="AWO31:AWV31"/>
    <mergeCell ref="AWW31:AXD31"/>
    <mergeCell ref="AXE31:AXL31"/>
    <mergeCell ref="AXM31:AXT31"/>
    <mergeCell ref="AUS31:AUZ31"/>
    <mergeCell ref="AVA31:AVH31"/>
    <mergeCell ref="AVI31:AVP31"/>
    <mergeCell ref="AVQ31:AVX31"/>
    <mergeCell ref="AVY31:AWF31"/>
    <mergeCell ref="ATE31:ATL31"/>
    <mergeCell ref="ATM31:ATT31"/>
    <mergeCell ref="ATU31:AUB31"/>
    <mergeCell ref="AUC31:AUJ31"/>
    <mergeCell ref="AUK31:AUR31"/>
    <mergeCell ref="BDY31:BEF31"/>
    <mergeCell ref="BEG31:BEN31"/>
    <mergeCell ref="BEO31:BEV31"/>
    <mergeCell ref="BEW31:BFD31"/>
    <mergeCell ref="BFE31:BFL31"/>
    <mergeCell ref="BCK31:BCR31"/>
    <mergeCell ref="BCS31:BCZ31"/>
    <mergeCell ref="BDA31:BDH31"/>
    <mergeCell ref="BDI31:BDP31"/>
    <mergeCell ref="BDQ31:BDX31"/>
    <mergeCell ref="BAW31:BBD31"/>
    <mergeCell ref="BBE31:BBL31"/>
    <mergeCell ref="BBM31:BBT31"/>
    <mergeCell ref="BBU31:BCB31"/>
    <mergeCell ref="BCC31:BCJ31"/>
    <mergeCell ref="AZI31:AZP31"/>
    <mergeCell ref="AZQ31:AZX31"/>
    <mergeCell ref="AZY31:BAF31"/>
    <mergeCell ref="BAG31:BAN31"/>
    <mergeCell ref="BAO31:BAV31"/>
    <mergeCell ref="BKC31:BKJ31"/>
    <mergeCell ref="BKK31:BKR31"/>
    <mergeCell ref="BKS31:BKZ31"/>
    <mergeCell ref="BLA31:BLH31"/>
    <mergeCell ref="BLI31:BLP31"/>
    <mergeCell ref="BIO31:BIV31"/>
    <mergeCell ref="BIW31:BJD31"/>
    <mergeCell ref="BJE31:BJL31"/>
    <mergeCell ref="BJM31:BJT31"/>
    <mergeCell ref="BJU31:BKB31"/>
    <mergeCell ref="BHA31:BHH31"/>
    <mergeCell ref="BHI31:BHP31"/>
    <mergeCell ref="BHQ31:BHX31"/>
    <mergeCell ref="BHY31:BIF31"/>
    <mergeCell ref="BIG31:BIN31"/>
    <mergeCell ref="BFM31:BFT31"/>
    <mergeCell ref="BFU31:BGB31"/>
    <mergeCell ref="BGC31:BGJ31"/>
    <mergeCell ref="BGK31:BGR31"/>
    <mergeCell ref="BGS31:BGZ31"/>
    <mergeCell ref="BQG31:BQN31"/>
    <mergeCell ref="BQO31:BQV31"/>
    <mergeCell ref="BQW31:BRD31"/>
    <mergeCell ref="BRE31:BRL31"/>
    <mergeCell ref="BRM31:BRT31"/>
    <mergeCell ref="BOS31:BOZ31"/>
    <mergeCell ref="BPA31:BPH31"/>
    <mergeCell ref="BPI31:BPP31"/>
    <mergeCell ref="BPQ31:BPX31"/>
    <mergeCell ref="BPY31:BQF31"/>
    <mergeCell ref="BNE31:BNL31"/>
    <mergeCell ref="BNM31:BNT31"/>
    <mergeCell ref="BNU31:BOB31"/>
    <mergeCell ref="BOC31:BOJ31"/>
    <mergeCell ref="BOK31:BOR31"/>
    <mergeCell ref="BLQ31:BLX31"/>
    <mergeCell ref="BLY31:BMF31"/>
    <mergeCell ref="BMG31:BMN31"/>
    <mergeCell ref="BMO31:BMV31"/>
    <mergeCell ref="BMW31:BND31"/>
    <mergeCell ref="BWK31:BWR31"/>
    <mergeCell ref="BWS31:BWZ31"/>
    <mergeCell ref="BXA31:BXH31"/>
    <mergeCell ref="BXI31:BXP31"/>
    <mergeCell ref="BXQ31:BXX31"/>
    <mergeCell ref="BUW31:BVD31"/>
    <mergeCell ref="BVE31:BVL31"/>
    <mergeCell ref="BVM31:BVT31"/>
    <mergeCell ref="BVU31:BWB31"/>
    <mergeCell ref="BWC31:BWJ31"/>
    <mergeCell ref="BTI31:BTP31"/>
    <mergeCell ref="BTQ31:BTX31"/>
    <mergeCell ref="BTY31:BUF31"/>
    <mergeCell ref="BUG31:BUN31"/>
    <mergeCell ref="BUO31:BUV31"/>
    <mergeCell ref="BRU31:BSB31"/>
    <mergeCell ref="BSC31:BSJ31"/>
    <mergeCell ref="BSK31:BSR31"/>
    <mergeCell ref="BSS31:BSZ31"/>
    <mergeCell ref="BTA31:BTH31"/>
    <mergeCell ref="CCO31:CCV31"/>
    <mergeCell ref="CCW31:CDD31"/>
    <mergeCell ref="CDE31:CDL31"/>
    <mergeCell ref="CDM31:CDT31"/>
    <mergeCell ref="CDU31:CEB31"/>
    <mergeCell ref="CBA31:CBH31"/>
    <mergeCell ref="CBI31:CBP31"/>
    <mergeCell ref="CBQ31:CBX31"/>
    <mergeCell ref="CBY31:CCF31"/>
    <mergeCell ref="CCG31:CCN31"/>
    <mergeCell ref="BZM31:BZT31"/>
    <mergeCell ref="BZU31:CAB31"/>
    <mergeCell ref="CAC31:CAJ31"/>
    <mergeCell ref="CAK31:CAR31"/>
    <mergeCell ref="CAS31:CAZ31"/>
    <mergeCell ref="BXY31:BYF31"/>
    <mergeCell ref="BYG31:BYN31"/>
    <mergeCell ref="BYO31:BYV31"/>
    <mergeCell ref="BYW31:BZD31"/>
    <mergeCell ref="BZE31:BZL31"/>
    <mergeCell ref="CIS31:CIZ31"/>
    <mergeCell ref="CJA31:CJH31"/>
    <mergeCell ref="CJI31:CJP31"/>
    <mergeCell ref="CJQ31:CJX31"/>
    <mergeCell ref="CJY31:CKF31"/>
    <mergeCell ref="CHE31:CHL31"/>
    <mergeCell ref="CHM31:CHT31"/>
    <mergeCell ref="CHU31:CIB31"/>
    <mergeCell ref="CIC31:CIJ31"/>
    <mergeCell ref="CIK31:CIR31"/>
    <mergeCell ref="CFQ31:CFX31"/>
    <mergeCell ref="CFY31:CGF31"/>
    <mergeCell ref="CGG31:CGN31"/>
    <mergeCell ref="CGO31:CGV31"/>
    <mergeCell ref="CGW31:CHD31"/>
    <mergeCell ref="CEC31:CEJ31"/>
    <mergeCell ref="CEK31:CER31"/>
    <mergeCell ref="CES31:CEZ31"/>
    <mergeCell ref="CFA31:CFH31"/>
    <mergeCell ref="CFI31:CFP31"/>
    <mergeCell ref="COW31:CPD31"/>
    <mergeCell ref="CPE31:CPL31"/>
    <mergeCell ref="CPM31:CPT31"/>
    <mergeCell ref="CPU31:CQB31"/>
    <mergeCell ref="CQC31:CQJ31"/>
    <mergeCell ref="CNI31:CNP31"/>
    <mergeCell ref="CNQ31:CNX31"/>
    <mergeCell ref="CNY31:COF31"/>
    <mergeCell ref="COG31:CON31"/>
    <mergeCell ref="COO31:COV31"/>
    <mergeCell ref="CLU31:CMB31"/>
    <mergeCell ref="CMC31:CMJ31"/>
    <mergeCell ref="CMK31:CMR31"/>
    <mergeCell ref="CMS31:CMZ31"/>
    <mergeCell ref="CNA31:CNH31"/>
    <mergeCell ref="CKG31:CKN31"/>
    <mergeCell ref="CKO31:CKV31"/>
    <mergeCell ref="CKW31:CLD31"/>
    <mergeCell ref="CLE31:CLL31"/>
    <mergeCell ref="CLM31:CLT31"/>
    <mergeCell ref="CVA31:CVH31"/>
    <mergeCell ref="CVI31:CVP31"/>
    <mergeCell ref="CVQ31:CVX31"/>
    <mergeCell ref="CVY31:CWF31"/>
    <mergeCell ref="CWG31:CWN31"/>
    <mergeCell ref="CTM31:CTT31"/>
    <mergeCell ref="CTU31:CUB31"/>
    <mergeCell ref="CUC31:CUJ31"/>
    <mergeCell ref="CUK31:CUR31"/>
    <mergeCell ref="CUS31:CUZ31"/>
    <mergeCell ref="CRY31:CSF31"/>
    <mergeCell ref="CSG31:CSN31"/>
    <mergeCell ref="CSO31:CSV31"/>
    <mergeCell ref="CSW31:CTD31"/>
    <mergeCell ref="CTE31:CTL31"/>
    <mergeCell ref="CQK31:CQR31"/>
    <mergeCell ref="CQS31:CQZ31"/>
    <mergeCell ref="CRA31:CRH31"/>
    <mergeCell ref="CRI31:CRP31"/>
    <mergeCell ref="CRQ31:CRX31"/>
    <mergeCell ref="DBE31:DBL31"/>
    <mergeCell ref="DBM31:DBT31"/>
    <mergeCell ref="DBU31:DCB31"/>
    <mergeCell ref="DCC31:DCJ31"/>
    <mergeCell ref="DCK31:DCR31"/>
    <mergeCell ref="CZQ31:CZX31"/>
    <mergeCell ref="CZY31:DAF31"/>
    <mergeCell ref="DAG31:DAN31"/>
    <mergeCell ref="DAO31:DAV31"/>
    <mergeCell ref="DAW31:DBD31"/>
    <mergeCell ref="CYC31:CYJ31"/>
    <mergeCell ref="CYK31:CYR31"/>
    <mergeCell ref="CYS31:CYZ31"/>
    <mergeCell ref="CZA31:CZH31"/>
    <mergeCell ref="CZI31:CZP31"/>
    <mergeCell ref="CWO31:CWV31"/>
    <mergeCell ref="CWW31:CXD31"/>
    <mergeCell ref="CXE31:CXL31"/>
    <mergeCell ref="CXM31:CXT31"/>
    <mergeCell ref="CXU31:CYB31"/>
    <mergeCell ref="DHI31:DHP31"/>
    <mergeCell ref="DHQ31:DHX31"/>
    <mergeCell ref="DHY31:DIF31"/>
    <mergeCell ref="DIG31:DIN31"/>
    <mergeCell ref="DIO31:DIV31"/>
    <mergeCell ref="DFU31:DGB31"/>
    <mergeCell ref="DGC31:DGJ31"/>
    <mergeCell ref="DGK31:DGR31"/>
    <mergeCell ref="DGS31:DGZ31"/>
    <mergeCell ref="DHA31:DHH31"/>
    <mergeCell ref="DEG31:DEN31"/>
    <mergeCell ref="DEO31:DEV31"/>
    <mergeCell ref="DEW31:DFD31"/>
    <mergeCell ref="DFE31:DFL31"/>
    <mergeCell ref="DFM31:DFT31"/>
    <mergeCell ref="DCS31:DCZ31"/>
    <mergeCell ref="DDA31:DDH31"/>
    <mergeCell ref="DDI31:DDP31"/>
    <mergeCell ref="DDQ31:DDX31"/>
    <mergeCell ref="DDY31:DEF31"/>
    <mergeCell ref="DNM31:DNT31"/>
    <mergeCell ref="DNU31:DOB31"/>
    <mergeCell ref="DOC31:DOJ31"/>
    <mergeCell ref="DOK31:DOR31"/>
    <mergeCell ref="DOS31:DOZ31"/>
    <mergeCell ref="DLY31:DMF31"/>
    <mergeCell ref="DMG31:DMN31"/>
    <mergeCell ref="DMO31:DMV31"/>
    <mergeCell ref="DMW31:DND31"/>
    <mergeCell ref="DNE31:DNL31"/>
    <mergeCell ref="DKK31:DKR31"/>
    <mergeCell ref="DKS31:DKZ31"/>
    <mergeCell ref="DLA31:DLH31"/>
    <mergeCell ref="DLI31:DLP31"/>
    <mergeCell ref="DLQ31:DLX31"/>
    <mergeCell ref="DIW31:DJD31"/>
    <mergeCell ref="DJE31:DJL31"/>
    <mergeCell ref="DJM31:DJT31"/>
    <mergeCell ref="DJU31:DKB31"/>
    <mergeCell ref="DKC31:DKJ31"/>
    <mergeCell ref="DTQ31:DTX31"/>
    <mergeCell ref="DTY31:DUF31"/>
    <mergeCell ref="DUG31:DUN31"/>
    <mergeCell ref="DUO31:DUV31"/>
    <mergeCell ref="DUW31:DVD31"/>
    <mergeCell ref="DSC31:DSJ31"/>
    <mergeCell ref="DSK31:DSR31"/>
    <mergeCell ref="DSS31:DSZ31"/>
    <mergeCell ref="DTA31:DTH31"/>
    <mergeCell ref="DTI31:DTP31"/>
    <mergeCell ref="DQO31:DQV31"/>
    <mergeCell ref="DQW31:DRD31"/>
    <mergeCell ref="DRE31:DRL31"/>
    <mergeCell ref="DRM31:DRT31"/>
    <mergeCell ref="DRU31:DSB31"/>
    <mergeCell ref="DPA31:DPH31"/>
    <mergeCell ref="DPI31:DPP31"/>
    <mergeCell ref="DPQ31:DPX31"/>
    <mergeCell ref="DPY31:DQF31"/>
    <mergeCell ref="DQG31:DQN31"/>
    <mergeCell ref="DZU31:EAB31"/>
    <mergeCell ref="EAC31:EAJ31"/>
    <mergeCell ref="EAK31:EAR31"/>
    <mergeCell ref="EAS31:EAZ31"/>
    <mergeCell ref="EBA31:EBH31"/>
    <mergeCell ref="DYG31:DYN31"/>
    <mergeCell ref="DYO31:DYV31"/>
    <mergeCell ref="DYW31:DZD31"/>
    <mergeCell ref="DZE31:DZL31"/>
    <mergeCell ref="DZM31:DZT31"/>
    <mergeCell ref="DWS31:DWZ31"/>
    <mergeCell ref="DXA31:DXH31"/>
    <mergeCell ref="DXI31:DXP31"/>
    <mergeCell ref="DXQ31:DXX31"/>
    <mergeCell ref="DXY31:DYF31"/>
    <mergeCell ref="DVE31:DVL31"/>
    <mergeCell ref="DVM31:DVT31"/>
    <mergeCell ref="DVU31:DWB31"/>
    <mergeCell ref="DWC31:DWJ31"/>
    <mergeCell ref="DWK31:DWR31"/>
    <mergeCell ref="EFY31:EGF31"/>
    <mergeCell ref="EGG31:EGN31"/>
    <mergeCell ref="EGO31:EGV31"/>
    <mergeCell ref="EGW31:EHD31"/>
    <mergeCell ref="EHE31:EHL31"/>
    <mergeCell ref="EEK31:EER31"/>
    <mergeCell ref="EES31:EEZ31"/>
    <mergeCell ref="EFA31:EFH31"/>
    <mergeCell ref="EFI31:EFP31"/>
    <mergeCell ref="EFQ31:EFX31"/>
    <mergeCell ref="ECW31:EDD31"/>
    <mergeCell ref="EDE31:EDL31"/>
    <mergeCell ref="EDM31:EDT31"/>
    <mergeCell ref="EDU31:EEB31"/>
    <mergeCell ref="EEC31:EEJ31"/>
    <mergeCell ref="EBI31:EBP31"/>
    <mergeCell ref="EBQ31:EBX31"/>
    <mergeCell ref="EBY31:ECF31"/>
    <mergeCell ref="ECG31:ECN31"/>
    <mergeCell ref="ECO31:ECV31"/>
    <mergeCell ref="EMC31:EMJ31"/>
    <mergeCell ref="EMK31:EMR31"/>
    <mergeCell ref="EMS31:EMZ31"/>
    <mergeCell ref="ENA31:ENH31"/>
    <mergeCell ref="ENI31:ENP31"/>
    <mergeCell ref="EKO31:EKV31"/>
    <mergeCell ref="EKW31:ELD31"/>
    <mergeCell ref="ELE31:ELL31"/>
    <mergeCell ref="ELM31:ELT31"/>
    <mergeCell ref="ELU31:EMB31"/>
    <mergeCell ref="EJA31:EJH31"/>
    <mergeCell ref="EJI31:EJP31"/>
    <mergeCell ref="EJQ31:EJX31"/>
    <mergeCell ref="EJY31:EKF31"/>
    <mergeCell ref="EKG31:EKN31"/>
    <mergeCell ref="EHM31:EHT31"/>
    <mergeCell ref="EHU31:EIB31"/>
    <mergeCell ref="EIC31:EIJ31"/>
    <mergeCell ref="EIK31:EIR31"/>
    <mergeCell ref="EIS31:EIZ31"/>
    <mergeCell ref="ESG31:ESN31"/>
    <mergeCell ref="ESO31:ESV31"/>
    <mergeCell ref="ESW31:ETD31"/>
    <mergeCell ref="ETE31:ETL31"/>
    <mergeCell ref="ETM31:ETT31"/>
    <mergeCell ref="EQS31:EQZ31"/>
    <mergeCell ref="ERA31:ERH31"/>
    <mergeCell ref="ERI31:ERP31"/>
    <mergeCell ref="ERQ31:ERX31"/>
    <mergeCell ref="ERY31:ESF31"/>
    <mergeCell ref="EPE31:EPL31"/>
    <mergeCell ref="EPM31:EPT31"/>
    <mergeCell ref="EPU31:EQB31"/>
    <mergeCell ref="EQC31:EQJ31"/>
    <mergeCell ref="EQK31:EQR31"/>
    <mergeCell ref="ENQ31:ENX31"/>
    <mergeCell ref="ENY31:EOF31"/>
    <mergeCell ref="EOG31:EON31"/>
    <mergeCell ref="EOO31:EOV31"/>
    <mergeCell ref="EOW31:EPD31"/>
    <mergeCell ref="EYK31:EYR31"/>
    <mergeCell ref="EYS31:EYZ31"/>
    <mergeCell ref="EZA31:EZH31"/>
    <mergeCell ref="EZI31:EZP31"/>
    <mergeCell ref="EZQ31:EZX31"/>
    <mergeCell ref="EWW31:EXD31"/>
    <mergeCell ref="EXE31:EXL31"/>
    <mergeCell ref="EXM31:EXT31"/>
    <mergeCell ref="EXU31:EYB31"/>
    <mergeCell ref="EYC31:EYJ31"/>
    <mergeCell ref="EVI31:EVP31"/>
    <mergeCell ref="EVQ31:EVX31"/>
    <mergeCell ref="EVY31:EWF31"/>
    <mergeCell ref="EWG31:EWN31"/>
    <mergeCell ref="EWO31:EWV31"/>
    <mergeCell ref="ETU31:EUB31"/>
    <mergeCell ref="EUC31:EUJ31"/>
    <mergeCell ref="EUK31:EUR31"/>
    <mergeCell ref="EUS31:EUZ31"/>
    <mergeCell ref="EVA31:EVH31"/>
    <mergeCell ref="FEO31:FEV31"/>
    <mergeCell ref="FEW31:FFD31"/>
    <mergeCell ref="FFE31:FFL31"/>
    <mergeCell ref="FFM31:FFT31"/>
    <mergeCell ref="FFU31:FGB31"/>
    <mergeCell ref="FDA31:FDH31"/>
    <mergeCell ref="FDI31:FDP31"/>
    <mergeCell ref="FDQ31:FDX31"/>
    <mergeCell ref="FDY31:FEF31"/>
    <mergeCell ref="FEG31:FEN31"/>
    <mergeCell ref="FBM31:FBT31"/>
    <mergeCell ref="FBU31:FCB31"/>
    <mergeCell ref="FCC31:FCJ31"/>
    <mergeCell ref="FCK31:FCR31"/>
    <mergeCell ref="FCS31:FCZ31"/>
    <mergeCell ref="EZY31:FAF31"/>
    <mergeCell ref="FAG31:FAN31"/>
    <mergeCell ref="FAO31:FAV31"/>
    <mergeCell ref="FAW31:FBD31"/>
    <mergeCell ref="FBE31:FBL31"/>
    <mergeCell ref="FKS31:FKZ31"/>
    <mergeCell ref="FLA31:FLH31"/>
    <mergeCell ref="FLI31:FLP31"/>
    <mergeCell ref="FLQ31:FLX31"/>
    <mergeCell ref="FLY31:FMF31"/>
    <mergeCell ref="FJE31:FJL31"/>
    <mergeCell ref="FJM31:FJT31"/>
    <mergeCell ref="FJU31:FKB31"/>
    <mergeCell ref="FKC31:FKJ31"/>
    <mergeCell ref="FKK31:FKR31"/>
    <mergeCell ref="FHQ31:FHX31"/>
    <mergeCell ref="FHY31:FIF31"/>
    <mergeCell ref="FIG31:FIN31"/>
    <mergeCell ref="FIO31:FIV31"/>
    <mergeCell ref="FIW31:FJD31"/>
    <mergeCell ref="FGC31:FGJ31"/>
    <mergeCell ref="FGK31:FGR31"/>
    <mergeCell ref="FGS31:FGZ31"/>
    <mergeCell ref="FHA31:FHH31"/>
    <mergeCell ref="FHI31:FHP31"/>
    <mergeCell ref="FQW31:FRD31"/>
    <mergeCell ref="FRE31:FRL31"/>
    <mergeCell ref="FRM31:FRT31"/>
    <mergeCell ref="FRU31:FSB31"/>
    <mergeCell ref="FSC31:FSJ31"/>
    <mergeCell ref="FPI31:FPP31"/>
    <mergeCell ref="FPQ31:FPX31"/>
    <mergeCell ref="FPY31:FQF31"/>
    <mergeCell ref="FQG31:FQN31"/>
    <mergeCell ref="FQO31:FQV31"/>
    <mergeCell ref="FNU31:FOB31"/>
    <mergeCell ref="FOC31:FOJ31"/>
    <mergeCell ref="FOK31:FOR31"/>
    <mergeCell ref="FOS31:FOZ31"/>
    <mergeCell ref="FPA31:FPH31"/>
    <mergeCell ref="FMG31:FMN31"/>
    <mergeCell ref="FMO31:FMV31"/>
    <mergeCell ref="FMW31:FND31"/>
    <mergeCell ref="FNE31:FNL31"/>
    <mergeCell ref="FNM31:FNT31"/>
    <mergeCell ref="FXA31:FXH31"/>
    <mergeCell ref="FXI31:FXP31"/>
    <mergeCell ref="FXQ31:FXX31"/>
    <mergeCell ref="FXY31:FYF31"/>
    <mergeCell ref="FYG31:FYN31"/>
    <mergeCell ref="FVM31:FVT31"/>
    <mergeCell ref="FVU31:FWB31"/>
    <mergeCell ref="FWC31:FWJ31"/>
    <mergeCell ref="FWK31:FWR31"/>
    <mergeCell ref="FWS31:FWZ31"/>
    <mergeCell ref="FTY31:FUF31"/>
    <mergeCell ref="FUG31:FUN31"/>
    <mergeCell ref="FUO31:FUV31"/>
    <mergeCell ref="FUW31:FVD31"/>
    <mergeCell ref="FVE31:FVL31"/>
    <mergeCell ref="FSK31:FSR31"/>
    <mergeCell ref="FSS31:FSZ31"/>
    <mergeCell ref="FTA31:FTH31"/>
    <mergeCell ref="FTI31:FTP31"/>
    <mergeCell ref="FTQ31:FTX31"/>
    <mergeCell ref="GDE31:GDL31"/>
    <mergeCell ref="GDM31:GDT31"/>
    <mergeCell ref="GDU31:GEB31"/>
    <mergeCell ref="GEC31:GEJ31"/>
    <mergeCell ref="GEK31:GER31"/>
    <mergeCell ref="GBQ31:GBX31"/>
    <mergeCell ref="GBY31:GCF31"/>
    <mergeCell ref="GCG31:GCN31"/>
    <mergeCell ref="GCO31:GCV31"/>
    <mergeCell ref="GCW31:GDD31"/>
    <mergeCell ref="GAC31:GAJ31"/>
    <mergeCell ref="GAK31:GAR31"/>
    <mergeCell ref="GAS31:GAZ31"/>
    <mergeCell ref="GBA31:GBH31"/>
    <mergeCell ref="GBI31:GBP31"/>
    <mergeCell ref="FYO31:FYV31"/>
    <mergeCell ref="FYW31:FZD31"/>
    <mergeCell ref="FZE31:FZL31"/>
    <mergeCell ref="FZM31:FZT31"/>
    <mergeCell ref="FZU31:GAB31"/>
    <mergeCell ref="GJI31:GJP31"/>
    <mergeCell ref="GJQ31:GJX31"/>
    <mergeCell ref="GJY31:GKF31"/>
    <mergeCell ref="GKG31:GKN31"/>
    <mergeCell ref="GKO31:GKV31"/>
    <mergeCell ref="GHU31:GIB31"/>
    <mergeCell ref="GIC31:GIJ31"/>
    <mergeCell ref="GIK31:GIR31"/>
    <mergeCell ref="GIS31:GIZ31"/>
    <mergeCell ref="GJA31:GJH31"/>
    <mergeCell ref="GGG31:GGN31"/>
    <mergeCell ref="GGO31:GGV31"/>
    <mergeCell ref="GGW31:GHD31"/>
    <mergeCell ref="GHE31:GHL31"/>
    <mergeCell ref="GHM31:GHT31"/>
    <mergeCell ref="GES31:GEZ31"/>
    <mergeCell ref="GFA31:GFH31"/>
    <mergeCell ref="GFI31:GFP31"/>
    <mergeCell ref="GFQ31:GFX31"/>
    <mergeCell ref="GFY31:GGF31"/>
    <mergeCell ref="GPM31:GPT31"/>
    <mergeCell ref="GPU31:GQB31"/>
    <mergeCell ref="GQC31:GQJ31"/>
    <mergeCell ref="GQK31:GQR31"/>
    <mergeCell ref="GQS31:GQZ31"/>
    <mergeCell ref="GNY31:GOF31"/>
    <mergeCell ref="GOG31:GON31"/>
    <mergeCell ref="GOO31:GOV31"/>
    <mergeCell ref="GOW31:GPD31"/>
    <mergeCell ref="GPE31:GPL31"/>
    <mergeCell ref="GMK31:GMR31"/>
    <mergeCell ref="GMS31:GMZ31"/>
    <mergeCell ref="GNA31:GNH31"/>
    <mergeCell ref="GNI31:GNP31"/>
    <mergeCell ref="GNQ31:GNX31"/>
    <mergeCell ref="GKW31:GLD31"/>
    <mergeCell ref="GLE31:GLL31"/>
    <mergeCell ref="GLM31:GLT31"/>
    <mergeCell ref="GLU31:GMB31"/>
    <mergeCell ref="GMC31:GMJ31"/>
    <mergeCell ref="GVQ31:GVX31"/>
    <mergeCell ref="GVY31:GWF31"/>
    <mergeCell ref="GWG31:GWN31"/>
    <mergeCell ref="GWO31:GWV31"/>
    <mergeCell ref="GWW31:GXD31"/>
    <mergeCell ref="GUC31:GUJ31"/>
    <mergeCell ref="GUK31:GUR31"/>
    <mergeCell ref="GUS31:GUZ31"/>
    <mergeCell ref="GVA31:GVH31"/>
    <mergeCell ref="GVI31:GVP31"/>
    <mergeCell ref="GSO31:GSV31"/>
    <mergeCell ref="GSW31:GTD31"/>
    <mergeCell ref="GTE31:GTL31"/>
    <mergeCell ref="GTM31:GTT31"/>
    <mergeCell ref="GTU31:GUB31"/>
    <mergeCell ref="GRA31:GRH31"/>
    <mergeCell ref="GRI31:GRP31"/>
    <mergeCell ref="GRQ31:GRX31"/>
    <mergeCell ref="GRY31:GSF31"/>
    <mergeCell ref="GSG31:GSN31"/>
    <mergeCell ref="HBU31:HCB31"/>
    <mergeCell ref="HCC31:HCJ31"/>
    <mergeCell ref="HCK31:HCR31"/>
    <mergeCell ref="HCS31:HCZ31"/>
    <mergeCell ref="HDA31:HDH31"/>
    <mergeCell ref="HAG31:HAN31"/>
    <mergeCell ref="HAO31:HAV31"/>
    <mergeCell ref="HAW31:HBD31"/>
    <mergeCell ref="HBE31:HBL31"/>
    <mergeCell ref="HBM31:HBT31"/>
    <mergeCell ref="GYS31:GYZ31"/>
    <mergeCell ref="GZA31:GZH31"/>
    <mergeCell ref="GZI31:GZP31"/>
    <mergeCell ref="GZQ31:GZX31"/>
    <mergeCell ref="GZY31:HAF31"/>
    <mergeCell ref="GXE31:GXL31"/>
    <mergeCell ref="GXM31:GXT31"/>
    <mergeCell ref="GXU31:GYB31"/>
    <mergeCell ref="GYC31:GYJ31"/>
    <mergeCell ref="GYK31:GYR31"/>
    <mergeCell ref="HHY31:HIF31"/>
    <mergeCell ref="HIG31:HIN31"/>
    <mergeCell ref="HIO31:HIV31"/>
    <mergeCell ref="HIW31:HJD31"/>
    <mergeCell ref="HJE31:HJL31"/>
    <mergeCell ref="HGK31:HGR31"/>
    <mergeCell ref="HGS31:HGZ31"/>
    <mergeCell ref="HHA31:HHH31"/>
    <mergeCell ref="HHI31:HHP31"/>
    <mergeCell ref="HHQ31:HHX31"/>
    <mergeCell ref="HEW31:HFD31"/>
    <mergeCell ref="HFE31:HFL31"/>
    <mergeCell ref="HFM31:HFT31"/>
    <mergeCell ref="HFU31:HGB31"/>
    <mergeCell ref="HGC31:HGJ31"/>
    <mergeCell ref="HDI31:HDP31"/>
    <mergeCell ref="HDQ31:HDX31"/>
    <mergeCell ref="HDY31:HEF31"/>
    <mergeCell ref="HEG31:HEN31"/>
    <mergeCell ref="HEO31:HEV31"/>
    <mergeCell ref="HOC31:HOJ31"/>
    <mergeCell ref="HOK31:HOR31"/>
    <mergeCell ref="HOS31:HOZ31"/>
    <mergeCell ref="HPA31:HPH31"/>
    <mergeCell ref="HPI31:HPP31"/>
    <mergeCell ref="HMO31:HMV31"/>
    <mergeCell ref="HMW31:HND31"/>
    <mergeCell ref="HNE31:HNL31"/>
    <mergeCell ref="HNM31:HNT31"/>
    <mergeCell ref="HNU31:HOB31"/>
    <mergeCell ref="HLA31:HLH31"/>
    <mergeCell ref="HLI31:HLP31"/>
    <mergeCell ref="HLQ31:HLX31"/>
    <mergeCell ref="HLY31:HMF31"/>
    <mergeCell ref="HMG31:HMN31"/>
    <mergeCell ref="HJM31:HJT31"/>
    <mergeCell ref="HJU31:HKB31"/>
    <mergeCell ref="HKC31:HKJ31"/>
    <mergeCell ref="HKK31:HKR31"/>
    <mergeCell ref="HKS31:HKZ31"/>
    <mergeCell ref="HUG31:HUN31"/>
    <mergeCell ref="HUO31:HUV31"/>
    <mergeCell ref="HUW31:HVD31"/>
    <mergeCell ref="HVE31:HVL31"/>
    <mergeCell ref="HVM31:HVT31"/>
    <mergeCell ref="HSS31:HSZ31"/>
    <mergeCell ref="HTA31:HTH31"/>
    <mergeCell ref="HTI31:HTP31"/>
    <mergeCell ref="HTQ31:HTX31"/>
    <mergeCell ref="HTY31:HUF31"/>
    <mergeCell ref="HRE31:HRL31"/>
    <mergeCell ref="HRM31:HRT31"/>
    <mergeCell ref="HRU31:HSB31"/>
    <mergeCell ref="HSC31:HSJ31"/>
    <mergeCell ref="HSK31:HSR31"/>
    <mergeCell ref="HPQ31:HPX31"/>
    <mergeCell ref="HPY31:HQF31"/>
    <mergeCell ref="HQG31:HQN31"/>
    <mergeCell ref="HQO31:HQV31"/>
    <mergeCell ref="HQW31:HRD31"/>
    <mergeCell ref="IAK31:IAR31"/>
    <mergeCell ref="IAS31:IAZ31"/>
    <mergeCell ref="IBA31:IBH31"/>
    <mergeCell ref="IBI31:IBP31"/>
    <mergeCell ref="IBQ31:IBX31"/>
    <mergeCell ref="HYW31:HZD31"/>
    <mergeCell ref="HZE31:HZL31"/>
    <mergeCell ref="HZM31:HZT31"/>
    <mergeCell ref="HZU31:IAB31"/>
    <mergeCell ref="IAC31:IAJ31"/>
    <mergeCell ref="HXI31:HXP31"/>
    <mergeCell ref="HXQ31:HXX31"/>
    <mergeCell ref="HXY31:HYF31"/>
    <mergeCell ref="HYG31:HYN31"/>
    <mergeCell ref="HYO31:HYV31"/>
    <mergeCell ref="HVU31:HWB31"/>
    <mergeCell ref="HWC31:HWJ31"/>
    <mergeCell ref="HWK31:HWR31"/>
    <mergeCell ref="HWS31:HWZ31"/>
    <mergeCell ref="HXA31:HXH31"/>
    <mergeCell ref="IGO31:IGV31"/>
    <mergeCell ref="IGW31:IHD31"/>
    <mergeCell ref="IHE31:IHL31"/>
    <mergeCell ref="IHM31:IHT31"/>
    <mergeCell ref="IHU31:IIB31"/>
    <mergeCell ref="IFA31:IFH31"/>
    <mergeCell ref="IFI31:IFP31"/>
    <mergeCell ref="IFQ31:IFX31"/>
    <mergeCell ref="IFY31:IGF31"/>
    <mergeCell ref="IGG31:IGN31"/>
    <mergeCell ref="IDM31:IDT31"/>
    <mergeCell ref="IDU31:IEB31"/>
    <mergeCell ref="IEC31:IEJ31"/>
    <mergeCell ref="IEK31:IER31"/>
    <mergeCell ref="IES31:IEZ31"/>
    <mergeCell ref="IBY31:ICF31"/>
    <mergeCell ref="ICG31:ICN31"/>
    <mergeCell ref="ICO31:ICV31"/>
    <mergeCell ref="ICW31:IDD31"/>
    <mergeCell ref="IDE31:IDL31"/>
    <mergeCell ref="IMS31:IMZ31"/>
    <mergeCell ref="INA31:INH31"/>
    <mergeCell ref="INI31:INP31"/>
    <mergeCell ref="INQ31:INX31"/>
    <mergeCell ref="INY31:IOF31"/>
    <mergeCell ref="ILE31:ILL31"/>
    <mergeCell ref="ILM31:ILT31"/>
    <mergeCell ref="ILU31:IMB31"/>
    <mergeCell ref="IMC31:IMJ31"/>
    <mergeCell ref="IMK31:IMR31"/>
    <mergeCell ref="IJQ31:IJX31"/>
    <mergeCell ref="IJY31:IKF31"/>
    <mergeCell ref="IKG31:IKN31"/>
    <mergeCell ref="IKO31:IKV31"/>
    <mergeCell ref="IKW31:ILD31"/>
    <mergeCell ref="IIC31:IIJ31"/>
    <mergeCell ref="IIK31:IIR31"/>
    <mergeCell ref="IIS31:IIZ31"/>
    <mergeCell ref="IJA31:IJH31"/>
    <mergeCell ref="IJI31:IJP31"/>
    <mergeCell ref="ISW31:ITD31"/>
    <mergeCell ref="ITE31:ITL31"/>
    <mergeCell ref="ITM31:ITT31"/>
    <mergeCell ref="ITU31:IUB31"/>
    <mergeCell ref="IUC31:IUJ31"/>
    <mergeCell ref="IRI31:IRP31"/>
    <mergeCell ref="IRQ31:IRX31"/>
    <mergeCell ref="IRY31:ISF31"/>
    <mergeCell ref="ISG31:ISN31"/>
    <mergeCell ref="ISO31:ISV31"/>
    <mergeCell ref="IPU31:IQB31"/>
    <mergeCell ref="IQC31:IQJ31"/>
    <mergeCell ref="IQK31:IQR31"/>
    <mergeCell ref="IQS31:IQZ31"/>
    <mergeCell ref="IRA31:IRH31"/>
    <mergeCell ref="IOG31:ION31"/>
    <mergeCell ref="IOO31:IOV31"/>
    <mergeCell ref="IOW31:IPD31"/>
    <mergeCell ref="IPE31:IPL31"/>
    <mergeCell ref="IPM31:IPT31"/>
    <mergeCell ref="IZA31:IZH31"/>
    <mergeCell ref="IZI31:IZP31"/>
    <mergeCell ref="IZQ31:IZX31"/>
    <mergeCell ref="IZY31:JAF31"/>
    <mergeCell ref="JAG31:JAN31"/>
    <mergeCell ref="IXM31:IXT31"/>
    <mergeCell ref="IXU31:IYB31"/>
    <mergeCell ref="IYC31:IYJ31"/>
    <mergeCell ref="IYK31:IYR31"/>
    <mergeCell ref="IYS31:IYZ31"/>
    <mergeCell ref="IVY31:IWF31"/>
    <mergeCell ref="IWG31:IWN31"/>
    <mergeCell ref="IWO31:IWV31"/>
    <mergeCell ref="IWW31:IXD31"/>
    <mergeCell ref="IXE31:IXL31"/>
    <mergeCell ref="IUK31:IUR31"/>
    <mergeCell ref="IUS31:IUZ31"/>
    <mergeCell ref="IVA31:IVH31"/>
    <mergeCell ref="IVI31:IVP31"/>
    <mergeCell ref="IVQ31:IVX31"/>
    <mergeCell ref="JFE31:JFL31"/>
    <mergeCell ref="JFM31:JFT31"/>
    <mergeCell ref="JFU31:JGB31"/>
    <mergeCell ref="JGC31:JGJ31"/>
    <mergeCell ref="JGK31:JGR31"/>
    <mergeCell ref="JDQ31:JDX31"/>
    <mergeCell ref="JDY31:JEF31"/>
    <mergeCell ref="JEG31:JEN31"/>
    <mergeCell ref="JEO31:JEV31"/>
    <mergeCell ref="JEW31:JFD31"/>
    <mergeCell ref="JCC31:JCJ31"/>
    <mergeCell ref="JCK31:JCR31"/>
    <mergeCell ref="JCS31:JCZ31"/>
    <mergeCell ref="JDA31:JDH31"/>
    <mergeCell ref="JDI31:JDP31"/>
    <mergeCell ref="JAO31:JAV31"/>
    <mergeCell ref="JAW31:JBD31"/>
    <mergeCell ref="JBE31:JBL31"/>
    <mergeCell ref="JBM31:JBT31"/>
    <mergeCell ref="JBU31:JCB31"/>
    <mergeCell ref="JLI31:JLP31"/>
    <mergeCell ref="JLQ31:JLX31"/>
    <mergeCell ref="JLY31:JMF31"/>
    <mergeCell ref="JMG31:JMN31"/>
    <mergeCell ref="JMO31:JMV31"/>
    <mergeCell ref="JJU31:JKB31"/>
    <mergeCell ref="JKC31:JKJ31"/>
    <mergeCell ref="JKK31:JKR31"/>
    <mergeCell ref="JKS31:JKZ31"/>
    <mergeCell ref="JLA31:JLH31"/>
    <mergeCell ref="JIG31:JIN31"/>
    <mergeCell ref="JIO31:JIV31"/>
    <mergeCell ref="JIW31:JJD31"/>
    <mergeCell ref="JJE31:JJL31"/>
    <mergeCell ref="JJM31:JJT31"/>
    <mergeCell ref="JGS31:JGZ31"/>
    <mergeCell ref="JHA31:JHH31"/>
    <mergeCell ref="JHI31:JHP31"/>
    <mergeCell ref="JHQ31:JHX31"/>
    <mergeCell ref="JHY31:JIF31"/>
    <mergeCell ref="JRM31:JRT31"/>
    <mergeCell ref="JRU31:JSB31"/>
    <mergeCell ref="JSC31:JSJ31"/>
    <mergeCell ref="JSK31:JSR31"/>
    <mergeCell ref="JSS31:JSZ31"/>
    <mergeCell ref="JPY31:JQF31"/>
    <mergeCell ref="JQG31:JQN31"/>
    <mergeCell ref="JQO31:JQV31"/>
    <mergeCell ref="JQW31:JRD31"/>
    <mergeCell ref="JRE31:JRL31"/>
    <mergeCell ref="JOK31:JOR31"/>
    <mergeCell ref="JOS31:JOZ31"/>
    <mergeCell ref="JPA31:JPH31"/>
    <mergeCell ref="JPI31:JPP31"/>
    <mergeCell ref="JPQ31:JPX31"/>
    <mergeCell ref="JMW31:JND31"/>
    <mergeCell ref="JNE31:JNL31"/>
    <mergeCell ref="JNM31:JNT31"/>
    <mergeCell ref="JNU31:JOB31"/>
    <mergeCell ref="JOC31:JOJ31"/>
    <mergeCell ref="JXQ31:JXX31"/>
    <mergeCell ref="JXY31:JYF31"/>
    <mergeCell ref="JYG31:JYN31"/>
    <mergeCell ref="JYO31:JYV31"/>
    <mergeCell ref="JYW31:JZD31"/>
    <mergeCell ref="JWC31:JWJ31"/>
    <mergeCell ref="JWK31:JWR31"/>
    <mergeCell ref="JWS31:JWZ31"/>
    <mergeCell ref="JXA31:JXH31"/>
    <mergeCell ref="JXI31:JXP31"/>
    <mergeCell ref="JUO31:JUV31"/>
    <mergeCell ref="JUW31:JVD31"/>
    <mergeCell ref="JVE31:JVL31"/>
    <mergeCell ref="JVM31:JVT31"/>
    <mergeCell ref="JVU31:JWB31"/>
    <mergeCell ref="JTA31:JTH31"/>
    <mergeCell ref="JTI31:JTP31"/>
    <mergeCell ref="JTQ31:JTX31"/>
    <mergeCell ref="JTY31:JUF31"/>
    <mergeCell ref="JUG31:JUN31"/>
    <mergeCell ref="KDU31:KEB31"/>
    <mergeCell ref="KEC31:KEJ31"/>
    <mergeCell ref="KEK31:KER31"/>
    <mergeCell ref="KES31:KEZ31"/>
    <mergeCell ref="KFA31:KFH31"/>
    <mergeCell ref="KCG31:KCN31"/>
    <mergeCell ref="KCO31:KCV31"/>
    <mergeCell ref="KCW31:KDD31"/>
    <mergeCell ref="KDE31:KDL31"/>
    <mergeCell ref="KDM31:KDT31"/>
    <mergeCell ref="KAS31:KAZ31"/>
    <mergeCell ref="KBA31:KBH31"/>
    <mergeCell ref="KBI31:KBP31"/>
    <mergeCell ref="KBQ31:KBX31"/>
    <mergeCell ref="KBY31:KCF31"/>
    <mergeCell ref="JZE31:JZL31"/>
    <mergeCell ref="JZM31:JZT31"/>
    <mergeCell ref="JZU31:KAB31"/>
    <mergeCell ref="KAC31:KAJ31"/>
    <mergeCell ref="KAK31:KAR31"/>
    <mergeCell ref="KJY31:KKF31"/>
    <mergeCell ref="KKG31:KKN31"/>
    <mergeCell ref="KKO31:KKV31"/>
    <mergeCell ref="KKW31:KLD31"/>
    <mergeCell ref="KLE31:KLL31"/>
    <mergeCell ref="KIK31:KIR31"/>
    <mergeCell ref="KIS31:KIZ31"/>
    <mergeCell ref="KJA31:KJH31"/>
    <mergeCell ref="KJI31:KJP31"/>
    <mergeCell ref="KJQ31:KJX31"/>
    <mergeCell ref="KGW31:KHD31"/>
    <mergeCell ref="KHE31:KHL31"/>
    <mergeCell ref="KHM31:KHT31"/>
    <mergeCell ref="KHU31:KIB31"/>
    <mergeCell ref="KIC31:KIJ31"/>
    <mergeCell ref="KFI31:KFP31"/>
    <mergeCell ref="KFQ31:KFX31"/>
    <mergeCell ref="KFY31:KGF31"/>
    <mergeCell ref="KGG31:KGN31"/>
    <mergeCell ref="KGO31:KGV31"/>
    <mergeCell ref="KQC31:KQJ31"/>
    <mergeCell ref="KQK31:KQR31"/>
    <mergeCell ref="KQS31:KQZ31"/>
    <mergeCell ref="KRA31:KRH31"/>
    <mergeCell ref="KRI31:KRP31"/>
    <mergeCell ref="KOO31:KOV31"/>
    <mergeCell ref="KOW31:KPD31"/>
    <mergeCell ref="KPE31:KPL31"/>
    <mergeCell ref="KPM31:KPT31"/>
    <mergeCell ref="KPU31:KQB31"/>
    <mergeCell ref="KNA31:KNH31"/>
    <mergeCell ref="KNI31:KNP31"/>
    <mergeCell ref="KNQ31:KNX31"/>
    <mergeCell ref="KNY31:KOF31"/>
    <mergeCell ref="KOG31:KON31"/>
    <mergeCell ref="KLM31:KLT31"/>
    <mergeCell ref="KLU31:KMB31"/>
    <mergeCell ref="KMC31:KMJ31"/>
    <mergeCell ref="KMK31:KMR31"/>
    <mergeCell ref="KMS31:KMZ31"/>
    <mergeCell ref="KWG31:KWN31"/>
    <mergeCell ref="KWO31:KWV31"/>
    <mergeCell ref="KWW31:KXD31"/>
    <mergeCell ref="KXE31:KXL31"/>
    <mergeCell ref="KXM31:KXT31"/>
    <mergeCell ref="KUS31:KUZ31"/>
    <mergeCell ref="KVA31:KVH31"/>
    <mergeCell ref="KVI31:KVP31"/>
    <mergeCell ref="KVQ31:KVX31"/>
    <mergeCell ref="KVY31:KWF31"/>
    <mergeCell ref="KTE31:KTL31"/>
    <mergeCell ref="KTM31:KTT31"/>
    <mergeCell ref="KTU31:KUB31"/>
    <mergeCell ref="KUC31:KUJ31"/>
    <mergeCell ref="KUK31:KUR31"/>
    <mergeCell ref="KRQ31:KRX31"/>
    <mergeCell ref="KRY31:KSF31"/>
    <mergeCell ref="KSG31:KSN31"/>
    <mergeCell ref="KSO31:KSV31"/>
    <mergeCell ref="KSW31:KTD31"/>
    <mergeCell ref="LCK31:LCR31"/>
    <mergeCell ref="LCS31:LCZ31"/>
    <mergeCell ref="LDA31:LDH31"/>
    <mergeCell ref="LDI31:LDP31"/>
    <mergeCell ref="LDQ31:LDX31"/>
    <mergeCell ref="LAW31:LBD31"/>
    <mergeCell ref="LBE31:LBL31"/>
    <mergeCell ref="LBM31:LBT31"/>
    <mergeCell ref="LBU31:LCB31"/>
    <mergeCell ref="LCC31:LCJ31"/>
    <mergeCell ref="KZI31:KZP31"/>
    <mergeCell ref="KZQ31:KZX31"/>
    <mergeCell ref="KZY31:LAF31"/>
    <mergeCell ref="LAG31:LAN31"/>
    <mergeCell ref="LAO31:LAV31"/>
    <mergeCell ref="KXU31:KYB31"/>
    <mergeCell ref="KYC31:KYJ31"/>
    <mergeCell ref="KYK31:KYR31"/>
    <mergeCell ref="KYS31:KYZ31"/>
    <mergeCell ref="KZA31:KZH31"/>
    <mergeCell ref="LIO31:LIV31"/>
    <mergeCell ref="LIW31:LJD31"/>
    <mergeCell ref="LJE31:LJL31"/>
    <mergeCell ref="LJM31:LJT31"/>
    <mergeCell ref="LJU31:LKB31"/>
    <mergeCell ref="LHA31:LHH31"/>
    <mergeCell ref="LHI31:LHP31"/>
    <mergeCell ref="LHQ31:LHX31"/>
    <mergeCell ref="LHY31:LIF31"/>
    <mergeCell ref="LIG31:LIN31"/>
    <mergeCell ref="LFM31:LFT31"/>
    <mergeCell ref="LFU31:LGB31"/>
    <mergeCell ref="LGC31:LGJ31"/>
    <mergeCell ref="LGK31:LGR31"/>
    <mergeCell ref="LGS31:LGZ31"/>
    <mergeCell ref="LDY31:LEF31"/>
    <mergeCell ref="LEG31:LEN31"/>
    <mergeCell ref="LEO31:LEV31"/>
    <mergeCell ref="LEW31:LFD31"/>
    <mergeCell ref="LFE31:LFL31"/>
    <mergeCell ref="LOS31:LOZ31"/>
    <mergeCell ref="LPA31:LPH31"/>
    <mergeCell ref="LPI31:LPP31"/>
    <mergeCell ref="LPQ31:LPX31"/>
    <mergeCell ref="LPY31:LQF31"/>
    <mergeCell ref="LNE31:LNL31"/>
    <mergeCell ref="LNM31:LNT31"/>
    <mergeCell ref="LNU31:LOB31"/>
    <mergeCell ref="LOC31:LOJ31"/>
    <mergeCell ref="LOK31:LOR31"/>
    <mergeCell ref="LLQ31:LLX31"/>
    <mergeCell ref="LLY31:LMF31"/>
    <mergeCell ref="LMG31:LMN31"/>
    <mergeCell ref="LMO31:LMV31"/>
    <mergeCell ref="LMW31:LND31"/>
    <mergeCell ref="LKC31:LKJ31"/>
    <mergeCell ref="LKK31:LKR31"/>
    <mergeCell ref="LKS31:LKZ31"/>
    <mergeCell ref="LLA31:LLH31"/>
    <mergeCell ref="LLI31:LLP31"/>
    <mergeCell ref="LUW31:LVD31"/>
    <mergeCell ref="LVE31:LVL31"/>
    <mergeCell ref="LVM31:LVT31"/>
    <mergeCell ref="LVU31:LWB31"/>
    <mergeCell ref="LWC31:LWJ31"/>
    <mergeCell ref="LTI31:LTP31"/>
    <mergeCell ref="LTQ31:LTX31"/>
    <mergeCell ref="LTY31:LUF31"/>
    <mergeCell ref="LUG31:LUN31"/>
    <mergeCell ref="LUO31:LUV31"/>
    <mergeCell ref="LRU31:LSB31"/>
    <mergeCell ref="LSC31:LSJ31"/>
    <mergeCell ref="LSK31:LSR31"/>
    <mergeCell ref="LSS31:LSZ31"/>
    <mergeCell ref="LTA31:LTH31"/>
    <mergeCell ref="LQG31:LQN31"/>
    <mergeCell ref="LQO31:LQV31"/>
    <mergeCell ref="LQW31:LRD31"/>
    <mergeCell ref="LRE31:LRL31"/>
    <mergeCell ref="LRM31:LRT31"/>
    <mergeCell ref="MBA31:MBH31"/>
    <mergeCell ref="MBI31:MBP31"/>
    <mergeCell ref="MBQ31:MBX31"/>
    <mergeCell ref="MBY31:MCF31"/>
    <mergeCell ref="MCG31:MCN31"/>
    <mergeCell ref="LZM31:LZT31"/>
    <mergeCell ref="LZU31:MAB31"/>
    <mergeCell ref="MAC31:MAJ31"/>
    <mergeCell ref="MAK31:MAR31"/>
    <mergeCell ref="MAS31:MAZ31"/>
    <mergeCell ref="LXY31:LYF31"/>
    <mergeCell ref="LYG31:LYN31"/>
    <mergeCell ref="LYO31:LYV31"/>
    <mergeCell ref="LYW31:LZD31"/>
    <mergeCell ref="LZE31:LZL31"/>
    <mergeCell ref="LWK31:LWR31"/>
    <mergeCell ref="LWS31:LWZ31"/>
    <mergeCell ref="LXA31:LXH31"/>
    <mergeCell ref="LXI31:LXP31"/>
    <mergeCell ref="LXQ31:LXX31"/>
    <mergeCell ref="MHE31:MHL31"/>
    <mergeCell ref="MHM31:MHT31"/>
    <mergeCell ref="MHU31:MIB31"/>
    <mergeCell ref="MIC31:MIJ31"/>
    <mergeCell ref="MIK31:MIR31"/>
    <mergeCell ref="MFQ31:MFX31"/>
    <mergeCell ref="MFY31:MGF31"/>
    <mergeCell ref="MGG31:MGN31"/>
    <mergeCell ref="MGO31:MGV31"/>
    <mergeCell ref="MGW31:MHD31"/>
    <mergeCell ref="MEC31:MEJ31"/>
    <mergeCell ref="MEK31:MER31"/>
    <mergeCell ref="MES31:MEZ31"/>
    <mergeCell ref="MFA31:MFH31"/>
    <mergeCell ref="MFI31:MFP31"/>
    <mergeCell ref="MCO31:MCV31"/>
    <mergeCell ref="MCW31:MDD31"/>
    <mergeCell ref="MDE31:MDL31"/>
    <mergeCell ref="MDM31:MDT31"/>
    <mergeCell ref="MDU31:MEB31"/>
    <mergeCell ref="MNI31:MNP31"/>
    <mergeCell ref="MNQ31:MNX31"/>
    <mergeCell ref="MNY31:MOF31"/>
    <mergeCell ref="MOG31:MON31"/>
    <mergeCell ref="MOO31:MOV31"/>
    <mergeCell ref="MLU31:MMB31"/>
    <mergeCell ref="MMC31:MMJ31"/>
    <mergeCell ref="MMK31:MMR31"/>
    <mergeCell ref="MMS31:MMZ31"/>
    <mergeCell ref="MNA31:MNH31"/>
    <mergeCell ref="MKG31:MKN31"/>
    <mergeCell ref="MKO31:MKV31"/>
    <mergeCell ref="MKW31:MLD31"/>
    <mergeCell ref="MLE31:MLL31"/>
    <mergeCell ref="MLM31:MLT31"/>
    <mergeCell ref="MIS31:MIZ31"/>
    <mergeCell ref="MJA31:MJH31"/>
    <mergeCell ref="MJI31:MJP31"/>
    <mergeCell ref="MJQ31:MJX31"/>
    <mergeCell ref="MJY31:MKF31"/>
    <mergeCell ref="MTM31:MTT31"/>
    <mergeCell ref="MTU31:MUB31"/>
    <mergeCell ref="MUC31:MUJ31"/>
    <mergeCell ref="MUK31:MUR31"/>
    <mergeCell ref="MUS31:MUZ31"/>
    <mergeCell ref="MRY31:MSF31"/>
    <mergeCell ref="MSG31:MSN31"/>
    <mergeCell ref="MSO31:MSV31"/>
    <mergeCell ref="MSW31:MTD31"/>
    <mergeCell ref="MTE31:MTL31"/>
    <mergeCell ref="MQK31:MQR31"/>
    <mergeCell ref="MQS31:MQZ31"/>
    <mergeCell ref="MRA31:MRH31"/>
    <mergeCell ref="MRI31:MRP31"/>
    <mergeCell ref="MRQ31:MRX31"/>
    <mergeCell ref="MOW31:MPD31"/>
    <mergeCell ref="MPE31:MPL31"/>
    <mergeCell ref="MPM31:MPT31"/>
    <mergeCell ref="MPU31:MQB31"/>
    <mergeCell ref="MQC31:MQJ31"/>
    <mergeCell ref="MZQ31:MZX31"/>
    <mergeCell ref="MZY31:NAF31"/>
    <mergeCell ref="NAG31:NAN31"/>
    <mergeCell ref="NAO31:NAV31"/>
    <mergeCell ref="NAW31:NBD31"/>
    <mergeCell ref="MYC31:MYJ31"/>
    <mergeCell ref="MYK31:MYR31"/>
    <mergeCell ref="MYS31:MYZ31"/>
    <mergeCell ref="MZA31:MZH31"/>
    <mergeCell ref="MZI31:MZP31"/>
    <mergeCell ref="MWO31:MWV31"/>
    <mergeCell ref="MWW31:MXD31"/>
    <mergeCell ref="MXE31:MXL31"/>
    <mergeCell ref="MXM31:MXT31"/>
    <mergeCell ref="MXU31:MYB31"/>
    <mergeCell ref="MVA31:MVH31"/>
    <mergeCell ref="MVI31:MVP31"/>
    <mergeCell ref="MVQ31:MVX31"/>
    <mergeCell ref="MVY31:MWF31"/>
    <mergeCell ref="MWG31:MWN31"/>
    <mergeCell ref="NFU31:NGB31"/>
    <mergeCell ref="NGC31:NGJ31"/>
    <mergeCell ref="NGK31:NGR31"/>
    <mergeCell ref="NGS31:NGZ31"/>
    <mergeCell ref="NHA31:NHH31"/>
    <mergeCell ref="NEG31:NEN31"/>
    <mergeCell ref="NEO31:NEV31"/>
    <mergeCell ref="NEW31:NFD31"/>
    <mergeCell ref="NFE31:NFL31"/>
    <mergeCell ref="NFM31:NFT31"/>
    <mergeCell ref="NCS31:NCZ31"/>
    <mergeCell ref="NDA31:NDH31"/>
    <mergeCell ref="NDI31:NDP31"/>
    <mergeCell ref="NDQ31:NDX31"/>
    <mergeCell ref="NDY31:NEF31"/>
    <mergeCell ref="NBE31:NBL31"/>
    <mergeCell ref="NBM31:NBT31"/>
    <mergeCell ref="NBU31:NCB31"/>
    <mergeCell ref="NCC31:NCJ31"/>
    <mergeCell ref="NCK31:NCR31"/>
    <mergeCell ref="NLY31:NMF31"/>
    <mergeCell ref="NMG31:NMN31"/>
    <mergeCell ref="NMO31:NMV31"/>
    <mergeCell ref="NMW31:NND31"/>
    <mergeCell ref="NNE31:NNL31"/>
    <mergeCell ref="NKK31:NKR31"/>
    <mergeCell ref="NKS31:NKZ31"/>
    <mergeCell ref="NLA31:NLH31"/>
    <mergeCell ref="NLI31:NLP31"/>
    <mergeCell ref="NLQ31:NLX31"/>
    <mergeCell ref="NIW31:NJD31"/>
    <mergeCell ref="NJE31:NJL31"/>
    <mergeCell ref="NJM31:NJT31"/>
    <mergeCell ref="NJU31:NKB31"/>
    <mergeCell ref="NKC31:NKJ31"/>
    <mergeCell ref="NHI31:NHP31"/>
    <mergeCell ref="NHQ31:NHX31"/>
    <mergeCell ref="NHY31:NIF31"/>
    <mergeCell ref="NIG31:NIN31"/>
    <mergeCell ref="NIO31:NIV31"/>
    <mergeCell ref="NSC31:NSJ31"/>
    <mergeCell ref="NSK31:NSR31"/>
    <mergeCell ref="NSS31:NSZ31"/>
    <mergeCell ref="NTA31:NTH31"/>
    <mergeCell ref="NTI31:NTP31"/>
    <mergeCell ref="NQO31:NQV31"/>
    <mergeCell ref="NQW31:NRD31"/>
    <mergeCell ref="NRE31:NRL31"/>
    <mergeCell ref="NRM31:NRT31"/>
    <mergeCell ref="NRU31:NSB31"/>
    <mergeCell ref="NPA31:NPH31"/>
    <mergeCell ref="NPI31:NPP31"/>
    <mergeCell ref="NPQ31:NPX31"/>
    <mergeCell ref="NPY31:NQF31"/>
    <mergeCell ref="NQG31:NQN31"/>
    <mergeCell ref="NNM31:NNT31"/>
    <mergeCell ref="NNU31:NOB31"/>
    <mergeCell ref="NOC31:NOJ31"/>
    <mergeCell ref="NOK31:NOR31"/>
    <mergeCell ref="NOS31:NOZ31"/>
    <mergeCell ref="NYG31:NYN31"/>
    <mergeCell ref="NYO31:NYV31"/>
    <mergeCell ref="NYW31:NZD31"/>
    <mergeCell ref="NZE31:NZL31"/>
    <mergeCell ref="NZM31:NZT31"/>
    <mergeCell ref="NWS31:NWZ31"/>
    <mergeCell ref="NXA31:NXH31"/>
    <mergeCell ref="NXI31:NXP31"/>
    <mergeCell ref="NXQ31:NXX31"/>
    <mergeCell ref="NXY31:NYF31"/>
    <mergeCell ref="NVE31:NVL31"/>
    <mergeCell ref="NVM31:NVT31"/>
    <mergeCell ref="NVU31:NWB31"/>
    <mergeCell ref="NWC31:NWJ31"/>
    <mergeCell ref="NWK31:NWR31"/>
    <mergeCell ref="NTQ31:NTX31"/>
    <mergeCell ref="NTY31:NUF31"/>
    <mergeCell ref="NUG31:NUN31"/>
    <mergeCell ref="NUO31:NUV31"/>
    <mergeCell ref="NUW31:NVD31"/>
    <mergeCell ref="OEK31:OER31"/>
    <mergeCell ref="OES31:OEZ31"/>
    <mergeCell ref="OFA31:OFH31"/>
    <mergeCell ref="OFI31:OFP31"/>
    <mergeCell ref="OFQ31:OFX31"/>
    <mergeCell ref="OCW31:ODD31"/>
    <mergeCell ref="ODE31:ODL31"/>
    <mergeCell ref="ODM31:ODT31"/>
    <mergeCell ref="ODU31:OEB31"/>
    <mergeCell ref="OEC31:OEJ31"/>
    <mergeCell ref="OBI31:OBP31"/>
    <mergeCell ref="OBQ31:OBX31"/>
    <mergeCell ref="OBY31:OCF31"/>
    <mergeCell ref="OCG31:OCN31"/>
    <mergeCell ref="OCO31:OCV31"/>
    <mergeCell ref="NZU31:OAB31"/>
    <mergeCell ref="OAC31:OAJ31"/>
    <mergeCell ref="OAK31:OAR31"/>
    <mergeCell ref="OAS31:OAZ31"/>
    <mergeCell ref="OBA31:OBH31"/>
    <mergeCell ref="OKO31:OKV31"/>
    <mergeCell ref="OKW31:OLD31"/>
    <mergeCell ref="OLE31:OLL31"/>
    <mergeCell ref="OLM31:OLT31"/>
    <mergeCell ref="OLU31:OMB31"/>
    <mergeCell ref="OJA31:OJH31"/>
    <mergeCell ref="OJI31:OJP31"/>
    <mergeCell ref="OJQ31:OJX31"/>
    <mergeCell ref="OJY31:OKF31"/>
    <mergeCell ref="OKG31:OKN31"/>
    <mergeCell ref="OHM31:OHT31"/>
    <mergeCell ref="OHU31:OIB31"/>
    <mergeCell ref="OIC31:OIJ31"/>
    <mergeCell ref="OIK31:OIR31"/>
    <mergeCell ref="OIS31:OIZ31"/>
    <mergeCell ref="OFY31:OGF31"/>
    <mergeCell ref="OGG31:OGN31"/>
    <mergeCell ref="OGO31:OGV31"/>
    <mergeCell ref="OGW31:OHD31"/>
    <mergeCell ref="OHE31:OHL31"/>
    <mergeCell ref="OQS31:OQZ31"/>
    <mergeCell ref="ORA31:ORH31"/>
    <mergeCell ref="ORI31:ORP31"/>
    <mergeCell ref="ORQ31:ORX31"/>
    <mergeCell ref="ORY31:OSF31"/>
    <mergeCell ref="OPE31:OPL31"/>
    <mergeCell ref="OPM31:OPT31"/>
    <mergeCell ref="OPU31:OQB31"/>
    <mergeCell ref="OQC31:OQJ31"/>
    <mergeCell ref="OQK31:OQR31"/>
    <mergeCell ref="ONQ31:ONX31"/>
    <mergeCell ref="ONY31:OOF31"/>
    <mergeCell ref="OOG31:OON31"/>
    <mergeCell ref="OOO31:OOV31"/>
    <mergeCell ref="OOW31:OPD31"/>
    <mergeCell ref="OMC31:OMJ31"/>
    <mergeCell ref="OMK31:OMR31"/>
    <mergeCell ref="OMS31:OMZ31"/>
    <mergeCell ref="ONA31:ONH31"/>
    <mergeCell ref="ONI31:ONP31"/>
    <mergeCell ref="OWW31:OXD31"/>
    <mergeCell ref="OXE31:OXL31"/>
    <mergeCell ref="OXM31:OXT31"/>
    <mergeCell ref="OXU31:OYB31"/>
    <mergeCell ref="OYC31:OYJ31"/>
    <mergeCell ref="OVI31:OVP31"/>
    <mergeCell ref="OVQ31:OVX31"/>
    <mergeCell ref="OVY31:OWF31"/>
    <mergeCell ref="OWG31:OWN31"/>
    <mergeCell ref="OWO31:OWV31"/>
    <mergeCell ref="OTU31:OUB31"/>
    <mergeCell ref="OUC31:OUJ31"/>
    <mergeCell ref="OUK31:OUR31"/>
    <mergeCell ref="OUS31:OUZ31"/>
    <mergeCell ref="OVA31:OVH31"/>
    <mergeCell ref="OSG31:OSN31"/>
    <mergeCell ref="OSO31:OSV31"/>
    <mergeCell ref="OSW31:OTD31"/>
    <mergeCell ref="OTE31:OTL31"/>
    <mergeCell ref="OTM31:OTT31"/>
    <mergeCell ref="PDA31:PDH31"/>
    <mergeCell ref="PDI31:PDP31"/>
    <mergeCell ref="PDQ31:PDX31"/>
    <mergeCell ref="PDY31:PEF31"/>
    <mergeCell ref="PEG31:PEN31"/>
    <mergeCell ref="PBM31:PBT31"/>
    <mergeCell ref="PBU31:PCB31"/>
    <mergeCell ref="PCC31:PCJ31"/>
    <mergeCell ref="PCK31:PCR31"/>
    <mergeCell ref="PCS31:PCZ31"/>
    <mergeCell ref="OZY31:PAF31"/>
    <mergeCell ref="PAG31:PAN31"/>
    <mergeCell ref="PAO31:PAV31"/>
    <mergeCell ref="PAW31:PBD31"/>
    <mergeCell ref="PBE31:PBL31"/>
    <mergeCell ref="OYK31:OYR31"/>
    <mergeCell ref="OYS31:OYZ31"/>
    <mergeCell ref="OZA31:OZH31"/>
    <mergeCell ref="OZI31:OZP31"/>
    <mergeCell ref="OZQ31:OZX31"/>
    <mergeCell ref="PJE31:PJL31"/>
    <mergeCell ref="PJM31:PJT31"/>
    <mergeCell ref="PJU31:PKB31"/>
    <mergeCell ref="PKC31:PKJ31"/>
    <mergeCell ref="PKK31:PKR31"/>
    <mergeCell ref="PHQ31:PHX31"/>
    <mergeCell ref="PHY31:PIF31"/>
    <mergeCell ref="PIG31:PIN31"/>
    <mergeCell ref="PIO31:PIV31"/>
    <mergeCell ref="PIW31:PJD31"/>
    <mergeCell ref="PGC31:PGJ31"/>
    <mergeCell ref="PGK31:PGR31"/>
    <mergeCell ref="PGS31:PGZ31"/>
    <mergeCell ref="PHA31:PHH31"/>
    <mergeCell ref="PHI31:PHP31"/>
    <mergeCell ref="PEO31:PEV31"/>
    <mergeCell ref="PEW31:PFD31"/>
    <mergeCell ref="PFE31:PFL31"/>
    <mergeCell ref="PFM31:PFT31"/>
    <mergeCell ref="PFU31:PGB31"/>
    <mergeCell ref="PPI31:PPP31"/>
    <mergeCell ref="PPQ31:PPX31"/>
    <mergeCell ref="PPY31:PQF31"/>
    <mergeCell ref="PQG31:PQN31"/>
    <mergeCell ref="PQO31:PQV31"/>
    <mergeCell ref="PNU31:POB31"/>
    <mergeCell ref="POC31:POJ31"/>
    <mergeCell ref="POK31:POR31"/>
    <mergeCell ref="POS31:POZ31"/>
    <mergeCell ref="PPA31:PPH31"/>
    <mergeCell ref="PMG31:PMN31"/>
    <mergeCell ref="PMO31:PMV31"/>
    <mergeCell ref="PMW31:PND31"/>
    <mergeCell ref="PNE31:PNL31"/>
    <mergeCell ref="PNM31:PNT31"/>
    <mergeCell ref="PKS31:PKZ31"/>
    <mergeCell ref="PLA31:PLH31"/>
    <mergeCell ref="PLI31:PLP31"/>
    <mergeCell ref="PLQ31:PLX31"/>
    <mergeCell ref="PLY31:PMF31"/>
    <mergeCell ref="PVM31:PVT31"/>
    <mergeCell ref="PVU31:PWB31"/>
    <mergeCell ref="PWC31:PWJ31"/>
    <mergeCell ref="PWK31:PWR31"/>
    <mergeCell ref="PWS31:PWZ31"/>
    <mergeCell ref="PTY31:PUF31"/>
    <mergeCell ref="PUG31:PUN31"/>
    <mergeCell ref="PUO31:PUV31"/>
    <mergeCell ref="PUW31:PVD31"/>
    <mergeCell ref="PVE31:PVL31"/>
    <mergeCell ref="PSK31:PSR31"/>
    <mergeCell ref="PSS31:PSZ31"/>
    <mergeCell ref="PTA31:PTH31"/>
    <mergeCell ref="PTI31:PTP31"/>
    <mergeCell ref="PTQ31:PTX31"/>
    <mergeCell ref="PQW31:PRD31"/>
    <mergeCell ref="PRE31:PRL31"/>
    <mergeCell ref="PRM31:PRT31"/>
    <mergeCell ref="PRU31:PSB31"/>
    <mergeCell ref="PSC31:PSJ31"/>
    <mergeCell ref="QBQ31:QBX31"/>
    <mergeCell ref="QBY31:QCF31"/>
    <mergeCell ref="QCG31:QCN31"/>
    <mergeCell ref="QCO31:QCV31"/>
    <mergeCell ref="QCW31:QDD31"/>
    <mergeCell ref="QAC31:QAJ31"/>
    <mergeCell ref="QAK31:QAR31"/>
    <mergeCell ref="QAS31:QAZ31"/>
    <mergeCell ref="QBA31:QBH31"/>
    <mergeCell ref="QBI31:QBP31"/>
    <mergeCell ref="PYO31:PYV31"/>
    <mergeCell ref="PYW31:PZD31"/>
    <mergeCell ref="PZE31:PZL31"/>
    <mergeCell ref="PZM31:PZT31"/>
    <mergeCell ref="PZU31:QAB31"/>
    <mergeCell ref="PXA31:PXH31"/>
    <mergeCell ref="PXI31:PXP31"/>
    <mergeCell ref="PXQ31:PXX31"/>
    <mergeCell ref="PXY31:PYF31"/>
    <mergeCell ref="PYG31:PYN31"/>
    <mergeCell ref="QHU31:QIB31"/>
    <mergeCell ref="QIC31:QIJ31"/>
    <mergeCell ref="QIK31:QIR31"/>
    <mergeCell ref="QIS31:QIZ31"/>
    <mergeCell ref="QJA31:QJH31"/>
    <mergeCell ref="QGG31:QGN31"/>
    <mergeCell ref="QGO31:QGV31"/>
    <mergeCell ref="QGW31:QHD31"/>
    <mergeCell ref="QHE31:QHL31"/>
    <mergeCell ref="QHM31:QHT31"/>
    <mergeCell ref="QES31:QEZ31"/>
    <mergeCell ref="QFA31:QFH31"/>
    <mergeCell ref="QFI31:QFP31"/>
    <mergeCell ref="QFQ31:QFX31"/>
    <mergeCell ref="QFY31:QGF31"/>
    <mergeCell ref="QDE31:QDL31"/>
    <mergeCell ref="QDM31:QDT31"/>
    <mergeCell ref="QDU31:QEB31"/>
    <mergeCell ref="QEC31:QEJ31"/>
    <mergeCell ref="QEK31:QER31"/>
    <mergeCell ref="QNY31:QOF31"/>
    <mergeCell ref="QOG31:QON31"/>
    <mergeCell ref="QOO31:QOV31"/>
    <mergeCell ref="QOW31:QPD31"/>
    <mergeCell ref="QPE31:QPL31"/>
    <mergeCell ref="QMK31:QMR31"/>
    <mergeCell ref="QMS31:QMZ31"/>
    <mergeCell ref="QNA31:QNH31"/>
    <mergeCell ref="QNI31:QNP31"/>
    <mergeCell ref="QNQ31:QNX31"/>
    <mergeCell ref="QKW31:QLD31"/>
    <mergeCell ref="QLE31:QLL31"/>
    <mergeCell ref="QLM31:QLT31"/>
    <mergeCell ref="QLU31:QMB31"/>
    <mergeCell ref="QMC31:QMJ31"/>
    <mergeCell ref="QJI31:QJP31"/>
    <mergeCell ref="QJQ31:QJX31"/>
    <mergeCell ref="QJY31:QKF31"/>
    <mergeCell ref="QKG31:QKN31"/>
    <mergeCell ref="QKO31:QKV31"/>
    <mergeCell ref="QUC31:QUJ31"/>
    <mergeCell ref="QUK31:QUR31"/>
    <mergeCell ref="QUS31:QUZ31"/>
    <mergeCell ref="QVA31:QVH31"/>
    <mergeCell ref="QVI31:QVP31"/>
    <mergeCell ref="QSO31:QSV31"/>
    <mergeCell ref="QSW31:QTD31"/>
    <mergeCell ref="QTE31:QTL31"/>
    <mergeCell ref="QTM31:QTT31"/>
    <mergeCell ref="QTU31:QUB31"/>
    <mergeCell ref="QRA31:QRH31"/>
    <mergeCell ref="QRI31:QRP31"/>
    <mergeCell ref="QRQ31:QRX31"/>
    <mergeCell ref="QRY31:QSF31"/>
    <mergeCell ref="QSG31:QSN31"/>
    <mergeCell ref="QPM31:QPT31"/>
    <mergeCell ref="QPU31:QQB31"/>
    <mergeCell ref="QQC31:QQJ31"/>
    <mergeCell ref="QQK31:QQR31"/>
    <mergeCell ref="QQS31:QQZ31"/>
    <mergeCell ref="RAG31:RAN31"/>
    <mergeCell ref="RAO31:RAV31"/>
    <mergeCell ref="RAW31:RBD31"/>
    <mergeCell ref="RBE31:RBL31"/>
    <mergeCell ref="RBM31:RBT31"/>
    <mergeCell ref="QYS31:QYZ31"/>
    <mergeCell ref="QZA31:QZH31"/>
    <mergeCell ref="QZI31:QZP31"/>
    <mergeCell ref="QZQ31:QZX31"/>
    <mergeCell ref="QZY31:RAF31"/>
    <mergeCell ref="QXE31:QXL31"/>
    <mergeCell ref="QXM31:QXT31"/>
    <mergeCell ref="QXU31:QYB31"/>
    <mergeCell ref="QYC31:QYJ31"/>
    <mergeCell ref="QYK31:QYR31"/>
    <mergeCell ref="QVQ31:QVX31"/>
    <mergeCell ref="QVY31:QWF31"/>
    <mergeCell ref="QWG31:QWN31"/>
    <mergeCell ref="QWO31:QWV31"/>
    <mergeCell ref="QWW31:QXD31"/>
    <mergeCell ref="RGK31:RGR31"/>
    <mergeCell ref="RGS31:RGZ31"/>
    <mergeCell ref="RHA31:RHH31"/>
    <mergeCell ref="RHI31:RHP31"/>
    <mergeCell ref="RHQ31:RHX31"/>
    <mergeCell ref="REW31:RFD31"/>
    <mergeCell ref="RFE31:RFL31"/>
    <mergeCell ref="RFM31:RFT31"/>
    <mergeCell ref="RFU31:RGB31"/>
    <mergeCell ref="RGC31:RGJ31"/>
    <mergeCell ref="RDI31:RDP31"/>
    <mergeCell ref="RDQ31:RDX31"/>
    <mergeCell ref="RDY31:REF31"/>
    <mergeCell ref="REG31:REN31"/>
    <mergeCell ref="REO31:REV31"/>
    <mergeCell ref="RBU31:RCB31"/>
    <mergeCell ref="RCC31:RCJ31"/>
    <mergeCell ref="RCK31:RCR31"/>
    <mergeCell ref="RCS31:RCZ31"/>
    <mergeCell ref="RDA31:RDH31"/>
    <mergeCell ref="RMO31:RMV31"/>
    <mergeCell ref="RMW31:RND31"/>
    <mergeCell ref="RNE31:RNL31"/>
    <mergeCell ref="RNM31:RNT31"/>
    <mergeCell ref="RNU31:ROB31"/>
    <mergeCell ref="RLA31:RLH31"/>
    <mergeCell ref="RLI31:RLP31"/>
    <mergeCell ref="RLQ31:RLX31"/>
    <mergeCell ref="RLY31:RMF31"/>
    <mergeCell ref="RMG31:RMN31"/>
    <mergeCell ref="RJM31:RJT31"/>
    <mergeCell ref="RJU31:RKB31"/>
    <mergeCell ref="RKC31:RKJ31"/>
    <mergeCell ref="RKK31:RKR31"/>
    <mergeCell ref="RKS31:RKZ31"/>
    <mergeCell ref="RHY31:RIF31"/>
    <mergeCell ref="RIG31:RIN31"/>
    <mergeCell ref="RIO31:RIV31"/>
    <mergeCell ref="RIW31:RJD31"/>
    <mergeCell ref="RJE31:RJL31"/>
    <mergeCell ref="RSS31:RSZ31"/>
    <mergeCell ref="RTA31:RTH31"/>
    <mergeCell ref="RTI31:RTP31"/>
    <mergeCell ref="RTQ31:RTX31"/>
    <mergeCell ref="RTY31:RUF31"/>
    <mergeCell ref="RRE31:RRL31"/>
    <mergeCell ref="RRM31:RRT31"/>
    <mergeCell ref="RRU31:RSB31"/>
    <mergeCell ref="RSC31:RSJ31"/>
    <mergeCell ref="RSK31:RSR31"/>
    <mergeCell ref="RPQ31:RPX31"/>
    <mergeCell ref="RPY31:RQF31"/>
    <mergeCell ref="RQG31:RQN31"/>
    <mergeCell ref="RQO31:RQV31"/>
    <mergeCell ref="RQW31:RRD31"/>
    <mergeCell ref="ROC31:ROJ31"/>
    <mergeCell ref="ROK31:ROR31"/>
    <mergeCell ref="ROS31:ROZ31"/>
    <mergeCell ref="RPA31:RPH31"/>
    <mergeCell ref="RPI31:RPP31"/>
    <mergeCell ref="RYW31:RZD31"/>
    <mergeCell ref="RZE31:RZL31"/>
    <mergeCell ref="RZM31:RZT31"/>
    <mergeCell ref="RZU31:SAB31"/>
    <mergeCell ref="SAC31:SAJ31"/>
    <mergeCell ref="RXI31:RXP31"/>
    <mergeCell ref="RXQ31:RXX31"/>
    <mergeCell ref="RXY31:RYF31"/>
    <mergeCell ref="RYG31:RYN31"/>
    <mergeCell ref="RYO31:RYV31"/>
    <mergeCell ref="RVU31:RWB31"/>
    <mergeCell ref="RWC31:RWJ31"/>
    <mergeCell ref="RWK31:RWR31"/>
    <mergeCell ref="RWS31:RWZ31"/>
    <mergeCell ref="RXA31:RXH31"/>
    <mergeCell ref="RUG31:RUN31"/>
    <mergeCell ref="RUO31:RUV31"/>
    <mergeCell ref="RUW31:RVD31"/>
    <mergeCell ref="RVE31:RVL31"/>
    <mergeCell ref="RVM31:RVT31"/>
    <mergeCell ref="SFA31:SFH31"/>
    <mergeCell ref="SFI31:SFP31"/>
    <mergeCell ref="SFQ31:SFX31"/>
    <mergeCell ref="SFY31:SGF31"/>
    <mergeCell ref="SGG31:SGN31"/>
    <mergeCell ref="SDM31:SDT31"/>
    <mergeCell ref="SDU31:SEB31"/>
    <mergeCell ref="SEC31:SEJ31"/>
    <mergeCell ref="SEK31:SER31"/>
    <mergeCell ref="SES31:SEZ31"/>
    <mergeCell ref="SBY31:SCF31"/>
    <mergeCell ref="SCG31:SCN31"/>
    <mergeCell ref="SCO31:SCV31"/>
    <mergeCell ref="SCW31:SDD31"/>
    <mergeCell ref="SDE31:SDL31"/>
    <mergeCell ref="SAK31:SAR31"/>
    <mergeCell ref="SAS31:SAZ31"/>
    <mergeCell ref="SBA31:SBH31"/>
    <mergeCell ref="SBI31:SBP31"/>
    <mergeCell ref="SBQ31:SBX31"/>
    <mergeCell ref="SLE31:SLL31"/>
    <mergeCell ref="SLM31:SLT31"/>
    <mergeCell ref="SLU31:SMB31"/>
    <mergeCell ref="SMC31:SMJ31"/>
    <mergeCell ref="SMK31:SMR31"/>
    <mergeCell ref="SJQ31:SJX31"/>
    <mergeCell ref="SJY31:SKF31"/>
    <mergeCell ref="SKG31:SKN31"/>
    <mergeCell ref="SKO31:SKV31"/>
    <mergeCell ref="SKW31:SLD31"/>
    <mergeCell ref="SIC31:SIJ31"/>
    <mergeCell ref="SIK31:SIR31"/>
    <mergeCell ref="SIS31:SIZ31"/>
    <mergeCell ref="SJA31:SJH31"/>
    <mergeCell ref="SJI31:SJP31"/>
    <mergeCell ref="SGO31:SGV31"/>
    <mergeCell ref="SGW31:SHD31"/>
    <mergeCell ref="SHE31:SHL31"/>
    <mergeCell ref="SHM31:SHT31"/>
    <mergeCell ref="SHU31:SIB31"/>
    <mergeCell ref="SRI31:SRP31"/>
    <mergeCell ref="SRQ31:SRX31"/>
    <mergeCell ref="SRY31:SSF31"/>
    <mergeCell ref="SSG31:SSN31"/>
    <mergeCell ref="SSO31:SSV31"/>
    <mergeCell ref="SPU31:SQB31"/>
    <mergeCell ref="SQC31:SQJ31"/>
    <mergeCell ref="SQK31:SQR31"/>
    <mergeCell ref="SQS31:SQZ31"/>
    <mergeCell ref="SRA31:SRH31"/>
    <mergeCell ref="SOG31:SON31"/>
    <mergeCell ref="SOO31:SOV31"/>
    <mergeCell ref="SOW31:SPD31"/>
    <mergeCell ref="SPE31:SPL31"/>
    <mergeCell ref="SPM31:SPT31"/>
    <mergeCell ref="SMS31:SMZ31"/>
    <mergeCell ref="SNA31:SNH31"/>
    <mergeCell ref="SNI31:SNP31"/>
    <mergeCell ref="SNQ31:SNX31"/>
    <mergeCell ref="SNY31:SOF31"/>
    <mergeCell ref="SXM31:SXT31"/>
    <mergeCell ref="SXU31:SYB31"/>
    <mergeCell ref="SYC31:SYJ31"/>
    <mergeCell ref="SYK31:SYR31"/>
    <mergeCell ref="SYS31:SYZ31"/>
    <mergeCell ref="SVY31:SWF31"/>
    <mergeCell ref="SWG31:SWN31"/>
    <mergeCell ref="SWO31:SWV31"/>
    <mergeCell ref="SWW31:SXD31"/>
    <mergeCell ref="SXE31:SXL31"/>
    <mergeCell ref="SUK31:SUR31"/>
    <mergeCell ref="SUS31:SUZ31"/>
    <mergeCell ref="SVA31:SVH31"/>
    <mergeCell ref="SVI31:SVP31"/>
    <mergeCell ref="SVQ31:SVX31"/>
    <mergeCell ref="SSW31:STD31"/>
    <mergeCell ref="STE31:STL31"/>
    <mergeCell ref="STM31:STT31"/>
    <mergeCell ref="STU31:SUB31"/>
    <mergeCell ref="SUC31:SUJ31"/>
    <mergeCell ref="TDQ31:TDX31"/>
    <mergeCell ref="TDY31:TEF31"/>
    <mergeCell ref="TEG31:TEN31"/>
    <mergeCell ref="TEO31:TEV31"/>
    <mergeCell ref="TEW31:TFD31"/>
    <mergeCell ref="TCC31:TCJ31"/>
    <mergeCell ref="TCK31:TCR31"/>
    <mergeCell ref="TCS31:TCZ31"/>
    <mergeCell ref="TDA31:TDH31"/>
    <mergeCell ref="TDI31:TDP31"/>
    <mergeCell ref="TAO31:TAV31"/>
    <mergeCell ref="TAW31:TBD31"/>
    <mergeCell ref="TBE31:TBL31"/>
    <mergeCell ref="TBM31:TBT31"/>
    <mergeCell ref="TBU31:TCB31"/>
    <mergeCell ref="SZA31:SZH31"/>
    <mergeCell ref="SZI31:SZP31"/>
    <mergeCell ref="SZQ31:SZX31"/>
    <mergeCell ref="SZY31:TAF31"/>
    <mergeCell ref="TAG31:TAN31"/>
    <mergeCell ref="TJU31:TKB31"/>
    <mergeCell ref="TKC31:TKJ31"/>
    <mergeCell ref="TKK31:TKR31"/>
    <mergeCell ref="TKS31:TKZ31"/>
    <mergeCell ref="TLA31:TLH31"/>
    <mergeCell ref="TIG31:TIN31"/>
    <mergeCell ref="TIO31:TIV31"/>
    <mergeCell ref="TIW31:TJD31"/>
    <mergeCell ref="TJE31:TJL31"/>
    <mergeCell ref="TJM31:TJT31"/>
    <mergeCell ref="TGS31:TGZ31"/>
    <mergeCell ref="THA31:THH31"/>
    <mergeCell ref="THI31:THP31"/>
    <mergeCell ref="THQ31:THX31"/>
    <mergeCell ref="THY31:TIF31"/>
    <mergeCell ref="TFE31:TFL31"/>
    <mergeCell ref="TFM31:TFT31"/>
    <mergeCell ref="TFU31:TGB31"/>
    <mergeCell ref="TGC31:TGJ31"/>
    <mergeCell ref="TGK31:TGR31"/>
    <mergeCell ref="TPY31:TQF31"/>
    <mergeCell ref="TQG31:TQN31"/>
    <mergeCell ref="TQO31:TQV31"/>
    <mergeCell ref="TQW31:TRD31"/>
    <mergeCell ref="TRE31:TRL31"/>
    <mergeCell ref="TOK31:TOR31"/>
    <mergeCell ref="TOS31:TOZ31"/>
    <mergeCell ref="TPA31:TPH31"/>
    <mergeCell ref="TPI31:TPP31"/>
    <mergeCell ref="TPQ31:TPX31"/>
    <mergeCell ref="TMW31:TND31"/>
    <mergeCell ref="TNE31:TNL31"/>
    <mergeCell ref="TNM31:TNT31"/>
    <mergeCell ref="TNU31:TOB31"/>
    <mergeCell ref="TOC31:TOJ31"/>
    <mergeCell ref="TLI31:TLP31"/>
    <mergeCell ref="TLQ31:TLX31"/>
    <mergeCell ref="TLY31:TMF31"/>
    <mergeCell ref="TMG31:TMN31"/>
    <mergeCell ref="TMO31:TMV31"/>
    <mergeCell ref="TWC31:TWJ31"/>
    <mergeCell ref="TWK31:TWR31"/>
    <mergeCell ref="TWS31:TWZ31"/>
    <mergeCell ref="TXA31:TXH31"/>
    <mergeCell ref="TXI31:TXP31"/>
    <mergeCell ref="TUO31:TUV31"/>
    <mergeCell ref="TUW31:TVD31"/>
    <mergeCell ref="TVE31:TVL31"/>
    <mergeCell ref="TVM31:TVT31"/>
    <mergeCell ref="TVU31:TWB31"/>
    <mergeCell ref="TTA31:TTH31"/>
    <mergeCell ref="TTI31:TTP31"/>
    <mergeCell ref="TTQ31:TTX31"/>
    <mergeCell ref="TTY31:TUF31"/>
    <mergeCell ref="TUG31:TUN31"/>
    <mergeCell ref="TRM31:TRT31"/>
    <mergeCell ref="TRU31:TSB31"/>
    <mergeCell ref="TSC31:TSJ31"/>
    <mergeCell ref="TSK31:TSR31"/>
    <mergeCell ref="TSS31:TSZ31"/>
    <mergeCell ref="UCG31:UCN31"/>
    <mergeCell ref="UCO31:UCV31"/>
    <mergeCell ref="UCW31:UDD31"/>
    <mergeCell ref="UDE31:UDL31"/>
    <mergeCell ref="UDM31:UDT31"/>
    <mergeCell ref="UAS31:UAZ31"/>
    <mergeCell ref="UBA31:UBH31"/>
    <mergeCell ref="UBI31:UBP31"/>
    <mergeCell ref="UBQ31:UBX31"/>
    <mergeCell ref="UBY31:UCF31"/>
    <mergeCell ref="TZE31:TZL31"/>
    <mergeCell ref="TZM31:TZT31"/>
    <mergeCell ref="TZU31:UAB31"/>
    <mergeCell ref="UAC31:UAJ31"/>
    <mergeCell ref="UAK31:UAR31"/>
    <mergeCell ref="TXQ31:TXX31"/>
    <mergeCell ref="TXY31:TYF31"/>
    <mergeCell ref="TYG31:TYN31"/>
    <mergeCell ref="TYO31:TYV31"/>
    <mergeCell ref="TYW31:TZD31"/>
    <mergeCell ref="UIK31:UIR31"/>
    <mergeCell ref="UIS31:UIZ31"/>
    <mergeCell ref="UJA31:UJH31"/>
    <mergeCell ref="UJI31:UJP31"/>
    <mergeCell ref="UJQ31:UJX31"/>
    <mergeCell ref="UGW31:UHD31"/>
    <mergeCell ref="UHE31:UHL31"/>
    <mergeCell ref="UHM31:UHT31"/>
    <mergeCell ref="UHU31:UIB31"/>
    <mergeCell ref="UIC31:UIJ31"/>
    <mergeCell ref="UFI31:UFP31"/>
    <mergeCell ref="UFQ31:UFX31"/>
    <mergeCell ref="UFY31:UGF31"/>
    <mergeCell ref="UGG31:UGN31"/>
    <mergeCell ref="UGO31:UGV31"/>
    <mergeCell ref="UDU31:UEB31"/>
    <mergeCell ref="UEC31:UEJ31"/>
    <mergeCell ref="UEK31:UER31"/>
    <mergeCell ref="UES31:UEZ31"/>
    <mergeCell ref="UFA31:UFH31"/>
    <mergeCell ref="UOO31:UOV31"/>
    <mergeCell ref="UOW31:UPD31"/>
    <mergeCell ref="UPE31:UPL31"/>
    <mergeCell ref="UPM31:UPT31"/>
    <mergeCell ref="UPU31:UQB31"/>
    <mergeCell ref="UNA31:UNH31"/>
    <mergeCell ref="UNI31:UNP31"/>
    <mergeCell ref="UNQ31:UNX31"/>
    <mergeCell ref="UNY31:UOF31"/>
    <mergeCell ref="UOG31:UON31"/>
    <mergeCell ref="ULM31:ULT31"/>
    <mergeCell ref="ULU31:UMB31"/>
    <mergeCell ref="UMC31:UMJ31"/>
    <mergeCell ref="UMK31:UMR31"/>
    <mergeCell ref="UMS31:UMZ31"/>
    <mergeCell ref="UJY31:UKF31"/>
    <mergeCell ref="UKG31:UKN31"/>
    <mergeCell ref="UKO31:UKV31"/>
    <mergeCell ref="UKW31:ULD31"/>
    <mergeCell ref="ULE31:ULL31"/>
    <mergeCell ref="UUS31:UUZ31"/>
    <mergeCell ref="UVA31:UVH31"/>
    <mergeCell ref="UVI31:UVP31"/>
    <mergeCell ref="UVQ31:UVX31"/>
    <mergeCell ref="UVY31:UWF31"/>
    <mergeCell ref="UTE31:UTL31"/>
    <mergeCell ref="UTM31:UTT31"/>
    <mergeCell ref="UTU31:UUB31"/>
    <mergeCell ref="UUC31:UUJ31"/>
    <mergeCell ref="UUK31:UUR31"/>
    <mergeCell ref="URQ31:URX31"/>
    <mergeCell ref="URY31:USF31"/>
    <mergeCell ref="USG31:USN31"/>
    <mergeCell ref="USO31:USV31"/>
    <mergeCell ref="USW31:UTD31"/>
    <mergeCell ref="UQC31:UQJ31"/>
    <mergeCell ref="UQK31:UQR31"/>
    <mergeCell ref="UQS31:UQZ31"/>
    <mergeCell ref="URA31:URH31"/>
    <mergeCell ref="URI31:URP31"/>
    <mergeCell ref="VAW31:VBD31"/>
    <mergeCell ref="VBE31:VBL31"/>
    <mergeCell ref="VBM31:VBT31"/>
    <mergeCell ref="VBU31:VCB31"/>
    <mergeCell ref="VCC31:VCJ31"/>
    <mergeCell ref="UZI31:UZP31"/>
    <mergeCell ref="UZQ31:UZX31"/>
    <mergeCell ref="UZY31:VAF31"/>
    <mergeCell ref="VAG31:VAN31"/>
    <mergeCell ref="VAO31:VAV31"/>
    <mergeCell ref="UXU31:UYB31"/>
    <mergeCell ref="UYC31:UYJ31"/>
    <mergeCell ref="UYK31:UYR31"/>
    <mergeCell ref="UYS31:UYZ31"/>
    <mergeCell ref="UZA31:UZH31"/>
    <mergeCell ref="UWG31:UWN31"/>
    <mergeCell ref="UWO31:UWV31"/>
    <mergeCell ref="UWW31:UXD31"/>
    <mergeCell ref="UXE31:UXL31"/>
    <mergeCell ref="UXM31:UXT31"/>
    <mergeCell ref="VHA31:VHH31"/>
    <mergeCell ref="VHI31:VHP31"/>
    <mergeCell ref="VHQ31:VHX31"/>
    <mergeCell ref="VHY31:VIF31"/>
    <mergeCell ref="VIG31:VIN31"/>
    <mergeCell ref="VFM31:VFT31"/>
    <mergeCell ref="VFU31:VGB31"/>
    <mergeCell ref="VGC31:VGJ31"/>
    <mergeCell ref="VGK31:VGR31"/>
    <mergeCell ref="VGS31:VGZ31"/>
    <mergeCell ref="VDY31:VEF31"/>
    <mergeCell ref="VEG31:VEN31"/>
    <mergeCell ref="VEO31:VEV31"/>
    <mergeCell ref="VEW31:VFD31"/>
    <mergeCell ref="VFE31:VFL31"/>
    <mergeCell ref="VCK31:VCR31"/>
    <mergeCell ref="VCS31:VCZ31"/>
    <mergeCell ref="VDA31:VDH31"/>
    <mergeCell ref="VDI31:VDP31"/>
    <mergeCell ref="VDQ31:VDX31"/>
    <mergeCell ref="VNE31:VNL31"/>
    <mergeCell ref="VNM31:VNT31"/>
    <mergeCell ref="VNU31:VOB31"/>
    <mergeCell ref="VOC31:VOJ31"/>
    <mergeCell ref="VOK31:VOR31"/>
    <mergeCell ref="VLQ31:VLX31"/>
    <mergeCell ref="VLY31:VMF31"/>
    <mergeCell ref="VMG31:VMN31"/>
    <mergeCell ref="VMO31:VMV31"/>
    <mergeCell ref="VMW31:VND31"/>
    <mergeCell ref="VKC31:VKJ31"/>
    <mergeCell ref="VKK31:VKR31"/>
    <mergeCell ref="VKS31:VKZ31"/>
    <mergeCell ref="VLA31:VLH31"/>
    <mergeCell ref="VLI31:VLP31"/>
    <mergeCell ref="VIO31:VIV31"/>
    <mergeCell ref="VIW31:VJD31"/>
    <mergeCell ref="VJE31:VJL31"/>
    <mergeCell ref="VJM31:VJT31"/>
    <mergeCell ref="VJU31:VKB31"/>
    <mergeCell ref="VTI31:VTP31"/>
    <mergeCell ref="VTQ31:VTX31"/>
    <mergeCell ref="VTY31:VUF31"/>
    <mergeCell ref="VUG31:VUN31"/>
    <mergeCell ref="VUO31:VUV31"/>
    <mergeCell ref="VRU31:VSB31"/>
    <mergeCell ref="VSC31:VSJ31"/>
    <mergeCell ref="VSK31:VSR31"/>
    <mergeCell ref="VSS31:VSZ31"/>
    <mergeCell ref="VTA31:VTH31"/>
    <mergeCell ref="VQG31:VQN31"/>
    <mergeCell ref="VQO31:VQV31"/>
    <mergeCell ref="VQW31:VRD31"/>
    <mergeCell ref="VRE31:VRL31"/>
    <mergeCell ref="VRM31:VRT31"/>
    <mergeCell ref="VOS31:VOZ31"/>
    <mergeCell ref="VPA31:VPH31"/>
    <mergeCell ref="VPI31:VPP31"/>
    <mergeCell ref="VPQ31:VPX31"/>
    <mergeCell ref="VPY31:VQF31"/>
    <mergeCell ref="VZM31:VZT31"/>
    <mergeCell ref="VZU31:WAB31"/>
    <mergeCell ref="WAC31:WAJ31"/>
    <mergeCell ref="WAK31:WAR31"/>
    <mergeCell ref="WAS31:WAZ31"/>
    <mergeCell ref="VXY31:VYF31"/>
    <mergeCell ref="VYG31:VYN31"/>
    <mergeCell ref="VYO31:VYV31"/>
    <mergeCell ref="VYW31:VZD31"/>
    <mergeCell ref="VZE31:VZL31"/>
    <mergeCell ref="VWK31:VWR31"/>
    <mergeCell ref="VWS31:VWZ31"/>
    <mergeCell ref="VXA31:VXH31"/>
    <mergeCell ref="VXI31:VXP31"/>
    <mergeCell ref="VXQ31:VXX31"/>
    <mergeCell ref="VUW31:VVD31"/>
    <mergeCell ref="VVE31:VVL31"/>
    <mergeCell ref="VVM31:VVT31"/>
    <mergeCell ref="VVU31:VWB31"/>
    <mergeCell ref="VWC31:VWJ31"/>
    <mergeCell ref="WFQ31:WFX31"/>
    <mergeCell ref="WFY31:WGF31"/>
    <mergeCell ref="WGG31:WGN31"/>
    <mergeCell ref="WGO31:WGV31"/>
    <mergeCell ref="WGW31:WHD31"/>
    <mergeCell ref="WEC31:WEJ31"/>
    <mergeCell ref="WEK31:WER31"/>
    <mergeCell ref="WES31:WEZ31"/>
    <mergeCell ref="WFA31:WFH31"/>
    <mergeCell ref="WFI31:WFP31"/>
    <mergeCell ref="WCO31:WCV31"/>
    <mergeCell ref="WCW31:WDD31"/>
    <mergeCell ref="WDE31:WDL31"/>
    <mergeCell ref="WDM31:WDT31"/>
    <mergeCell ref="WDU31:WEB31"/>
    <mergeCell ref="WBA31:WBH31"/>
    <mergeCell ref="WBI31:WBP31"/>
    <mergeCell ref="WBQ31:WBX31"/>
    <mergeCell ref="WBY31:WCF31"/>
    <mergeCell ref="WCG31:WCN31"/>
    <mergeCell ref="WLU31:WMB31"/>
    <mergeCell ref="WMC31:WMJ31"/>
    <mergeCell ref="WMK31:WMR31"/>
    <mergeCell ref="WMS31:WMZ31"/>
    <mergeCell ref="WNA31:WNH31"/>
    <mergeCell ref="WKG31:WKN31"/>
    <mergeCell ref="WKO31:WKV31"/>
    <mergeCell ref="WKW31:WLD31"/>
    <mergeCell ref="WLE31:WLL31"/>
    <mergeCell ref="WLM31:WLT31"/>
    <mergeCell ref="WIS31:WIZ31"/>
    <mergeCell ref="WJA31:WJH31"/>
    <mergeCell ref="WJI31:WJP31"/>
    <mergeCell ref="WJQ31:WJX31"/>
    <mergeCell ref="WJY31:WKF31"/>
    <mergeCell ref="WHE31:WHL31"/>
    <mergeCell ref="WHM31:WHT31"/>
    <mergeCell ref="WHU31:WIB31"/>
    <mergeCell ref="WIC31:WIJ31"/>
    <mergeCell ref="WIK31:WIR31"/>
    <mergeCell ref="WRY31:WSF31"/>
    <mergeCell ref="WSG31:WSN31"/>
    <mergeCell ref="WSO31:WSV31"/>
    <mergeCell ref="WSW31:WTD31"/>
    <mergeCell ref="WTE31:WTL31"/>
    <mergeCell ref="WQK31:WQR31"/>
    <mergeCell ref="WQS31:WQZ31"/>
    <mergeCell ref="WRA31:WRH31"/>
    <mergeCell ref="WRI31:WRP31"/>
    <mergeCell ref="WRQ31:WRX31"/>
    <mergeCell ref="WOW31:WPD31"/>
    <mergeCell ref="WPE31:WPL31"/>
    <mergeCell ref="WPM31:WPT31"/>
    <mergeCell ref="WPU31:WQB31"/>
    <mergeCell ref="WQC31:WQJ31"/>
    <mergeCell ref="WNI31:WNP31"/>
    <mergeCell ref="WNQ31:WNX31"/>
    <mergeCell ref="WNY31:WOF31"/>
    <mergeCell ref="WOG31:WON31"/>
    <mergeCell ref="WOO31:WOV31"/>
    <mergeCell ref="WYC31:WYJ31"/>
    <mergeCell ref="WYK31:WYR31"/>
    <mergeCell ref="WYS31:WYZ31"/>
    <mergeCell ref="WZA31:WZH31"/>
    <mergeCell ref="WZI31:WZP31"/>
    <mergeCell ref="WWO31:WWV31"/>
    <mergeCell ref="WWW31:WXD31"/>
    <mergeCell ref="WXE31:WXL31"/>
    <mergeCell ref="WXM31:WXT31"/>
    <mergeCell ref="WXU31:WYB31"/>
    <mergeCell ref="WVA31:WVH31"/>
    <mergeCell ref="WVI31:WVP31"/>
    <mergeCell ref="WVQ31:WVX31"/>
    <mergeCell ref="WVY31:WWF31"/>
    <mergeCell ref="WWG31:WWN31"/>
    <mergeCell ref="WTM31:WTT31"/>
    <mergeCell ref="WTU31:WUB31"/>
    <mergeCell ref="WUC31:WUJ31"/>
    <mergeCell ref="WUK31:WUR31"/>
    <mergeCell ref="WUS31:WUZ31"/>
    <mergeCell ref="XEG31:XEN31"/>
    <mergeCell ref="XEO31:XEV31"/>
    <mergeCell ref="XEW31:XFD31"/>
    <mergeCell ref="XCS31:XCZ31"/>
    <mergeCell ref="XDA31:XDH31"/>
    <mergeCell ref="XDI31:XDP31"/>
    <mergeCell ref="XDQ31:XDX31"/>
    <mergeCell ref="XDY31:XEF31"/>
    <mergeCell ref="XBE31:XBL31"/>
    <mergeCell ref="XBM31:XBT31"/>
    <mergeCell ref="XBU31:XCB31"/>
    <mergeCell ref="XCC31:XCJ31"/>
    <mergeCell ref="XCK31:XCR31"/>
    <mergeCell ref="WZQ31:WZX31"/>
    <mergeCell ref="WZY31:XAF31"/>
    <mergeCell ref="XAG31:XAN31"/>
    <mergeCell ref="XAO31:XAV31"/>
    <mergeCell ref="XAW31:XBD31"/>
  </mergeCells>
  <dataValidations count="2">
    <dataValidation operator="greaterThan" showInputMessage="1" showErrorMessage="1" sqref="F6:H6"/>
    <dataValidation type="decimal" showInputMessage="1" showErrorMessage="1" sqref="F7:H7">
      <formula1>-500</formula1>
      <formula2>500</formula2>
    </dataValidation>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180225" r:id="rId4">
          <objectPr defaultSize="0" autoPict="0" r:id="rId5">
            <anchor moveWithCells="1">
              <from>
                <xdr:col>0</xdr:col>
                <xdr:colOff>39269</xdr:colOff>
                <xdr:row>31</xdr:row>
                <xdr:rowOff>28049</xdr:rowOff>
              </from>
              <to>
                <xdr:col>7</xdr:col>
                <xdr:colOff>678788</xdr:colOff>
                <xdr:row>59</xdr:row>
                <xdr:rowOff>162685</xdr:rowOff>
              </to>
            </anchor>
          </objectPr>
        </oleObject>
      </mc:Choice>
      <mc:Fallback>
        <oleObject progId="Word.Document.12" shapeId="180225" r:id="rId4"/>
      </mc:Fallback>
    </mc:AlternateContent>
    <mc:AlternateContent xmlns:mc="http://schemas.openxmlformats.org/markup-compatibility/2006">
      <mc:Choice Requires="x14">
        <oleObject progId="Word.Document.12" shapeId="180227" r:id="rId6">
          <objectPr defaultSize="0" autoPict="0" r:id="rId7">
            <anchor moveWithCells="1">
              <from>
                <xdr:col>0</xdr:col>
                <xdr:colOff>44879</xdr:colOff>
                <xdr:row>60</xdr:row>
                <xdr:rowOff>56098</xdr:rowOff>
              </from>
              <to>
                <xdr:col>7</xdr:col>
                <xdr:colOff>628299</xdr:colOff>
                <xdr:row>110</xdr:row>
                <xdr:rowOff>106587</xdr:rowOff>
              </to>
            </anchor>
          </objectPr>
        </oleObject>
      </mc:Choice>
      <mc:Fallback>
        <oleObject progId="Word.Document.12" shapeId="180227" r:id="rId6"/>
      </mc:Fallback>
    </mc:AlternateContent>
    <mc:AlternateContent xmlns:mc="http://schemas.openxmlformats.org/markup-compatibility/2006">
      <mc:Choice Requires="x14">
        <oleObject progId="Word.Document.12" shapeId="180229" r:id="rId8">
          <objectPr defaultSize="0" autoPict="0" r:id="rId9">
            <anchor moveWithCells="1">
              <from>
                <xdr:col>0</xdr:col>
                <xdr:colOff>44879</xdr:colOff>
                <xdr:row>112</xdr:row>
                <xdr:rowOff>112196</xdr:rowOff>
              </from>
              <to>
                <xdr:col>7</xdr:col>
                <xdr:colOff>617080</xdr:colOff>
                <xdr:row>124</xdr:row>
                <xdr:rowOff>11220</xdr:rowOff>
              </to>
            </anchor>
          </objectPr>
        </oleObject>
      </mc:Choice>
      <mc:Fallback>
        <oleObject progId="Word.Document.12" shapeId="180229" r:id="rId8"/>
      </mc:Fallback>
    </mc:AlternateContent>
  </oleObject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11"/>
  <dimension ref="A1:XFD262"/>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6.69140625" style="26" customWidth="1"/>
    <col min="7" max="7" width="7.69140625" style="26" customWidth="1"/>
    <col min="8" max="8" width="10.53515625" style="26" customWidth="1"/>
    <col min="9" max="9" width="2.3828125" style="26" customWidth="1"/>
    <col min="10" max="13" width="2.69140625" style="26" hidden="1"/>
    <col min="14" max="14" width="22.53515625" style="26" hidden="1"/>
    <col min="15" max="15" width="7.3046875" style="26" hidden="1"/>
    <col min="16" max="16383" width="2.69140625" style="26" hidden="1"/>
    <col min="16384" max="16384" width="3.3046875" style="26" hidden="1"/>
  </cols>
  <sheetData>
    <row r="1" spans="1:15" ht="15.05" hidden="1" customHeight="1" x14ac:dyDescent="0.25">
      <c r="A1" s="529" t="s">
        <v>283</v>
      </c>
      <c r="B1" s="529"/>
      <c r="C1" s="529"/>
      <c r="D1" s="529"/>
      <c r="E1" s="529"/>
      <c r="F1" s="529"/>
      <c r="G1" s="529"/>
      <c r="H1" s="529"/>
    </row>
    <row r="2" spans="1:15" ht="20.100000000000001" customHeight="1" x14ac:dyDescent="0.4">
      <c r="A2" s="530" t="s">
        <v>307</v>
      </c>
      <c r="B2" s="530"/>
      <c r="C2" s="530"/>
      <c r="D2" s="531"/>
      <c r="E2" s="534" t="s">
        <v>103</v>
      </c>
      <c r="F2" s="535"/>
      <c r="G2" s="535"/>
      <c r="H2" s="538" t="s">
        <v>232</v>
      </c>
    </row>
    <row r="3" spans="1:15" ht="8.3000000000000007" customHeight="1" thickBot="1" x14ac:dyDescent="0.45">
      <c r="A3" s="532"/>
      <c r="B3" s="532"/>
      <c r="C3" s="532"/>
      <c r="D3" s="533"/>
      <c r="E3" s="536"/>
      <c r="F3" s="537"/>
      <c r="G3" s="537"/>
      <c r="H3" s="539"/>
    </row>
    <row r="4" spans="1:15" ht="16.45" customHeight="1" thickTop="1" thickBot="1" x14ac:dyDescent="0.45">
      <c r="A4" s="540" t="s">
        <v>229</v>
      </c>
      <c r="B4" s="540"/>
      <c r="C4" s="540"/>
      <c r="D4" s="540"/>
      <c r="E4" s="540"/>
      <c r="F4" s="540"/>
      <c r="G4" s="540"/>
      <c r="H4" s="540"/>
      <c r="N4" s="52"/>
      <c r="O4" s="52"/>
    </row>
    <row r="5" spans="1:15" ht="18" customHeight="1" thickTop="1" x14ac:dyDescent="0.4">
      <c r="A5" s="528" t="s">
        <v>236</v>
      </c>
      <c r="B5" s="528"/>
      <c r="C5" s="528"/>
      <c r="D5" s="528"/>
      <c r="E5" s="528"/>
      <c r="F5" s="528"/>
      <c r="G5" s="528"/>
      <c r="H5" s="528"/>
    </row>
    <row r="6" spans="1:15" ht="15.05" customHeight="1" x14ac:dyDescent="0.4">
      <c r="A6" s="516" t="s">
        <v>14</v>
      </c>
      <c r="B6" s="516"/>
      <c r="C6" s="517"/>
      <c r="D6" s="517"/>
      <c r="E6" s="517"/>
      <c r="F6" s="518" t="s">
        <v>29</v>
      </c>
      <c r="G6" s="518"/>
      <c r="H6" s="519"/>
    </row>
    <row r="7" spans="1:15" ht="15.05" customHeight="1" x14ac:dyDescent="0.4">
      <c r="A7" s="516" t="s">
        <v>15</v>
      </c>
      <c r="B7" s="516"/>
      <c r="C7" s="517"/>
      <c r="D7" s="517"/>
      <c r="E7" s="517"/>
      <c r="F7" s="520"/>
      <c r="G7" s="520"/>
      <c r="H7" s="521"/>
      <c r="N7" s="53"/>
    </row>
    <row r="8" spans="1:15" ht="15.05" customHeight="1" x14ac:dyDescent="0.4">
      <c r="A8" s="516" t="s">
        <v>8</v>
      </c>
      <c r="B8" s="516"/>
      <c r="C8" s="517"/>
      <c r="D8" s="517"/>
      <c r="E8" s="517"/>
      <c r="F8" s="522" t="str">
        <f>IF(F6&lt;&gt;"SI","",IF(F7="","",IF(F7&lt;MIN(N29:N37),O27,IF(F7&gt;MAX(N29:N37),O28,(F7-INDEX(N29:N37,MATCH(F7,N29:N37,1)+1))/(INDEX(N29:N37,MATCH(F7,N29:N37,1))-INDEX(N29:N37,MATCH(F7,N29:N37,1)+1))*INDEX(O29:O37,MATCH(F7,N29:N37,1))-(F7-INDEX(N29:N37,MATCH(F7,N29:N37,1)))/(INDEX(N29:N37,MATCH(F7,N29:N37,1))-INDEX(N29:N37,MATCH(F7,N29:N37,1)+1))*INDEX(O29:O37,MATCH(F7,N29:N37,1)+1)))))</f>
        <v/>
      </c>
      <c r="G8" s="522"/>
      <c r="H8" s="523"/>
      <c r="N8" s="53"/>
    </row>
    <row r="9" spans="1:15" s="54" customFormat="1" ht="62.3" hidden="1" customHeight="1" x14ac:dyDescent="0.4">
      <c r="A9" s="543"/>
      <c r="B9" s="543"/>
      <c r="C9" s="543"/>
      <c r="D9" s="543"/>
      <c r="E9" s="543"/>
      <c r="F9" s="543"/>
      <c r="G9" s="543"/>
      <c r="H9" s="543"/>
      <c r="N9" s="53"/>
      <c r="O9" s="26"/>
    </row>
    <row r="10" spans="1:15" s="54" customFormat="1" ht="5.0999999999999996" customHeight="1" x14ac:dyDescent="0.4">
      <c r="A10" s="180"/>
      <c r="B10" s="180"/>
      <c r="C10" s="180"/>
      <c r="D10" s="180"/>
      <c r="E10" s="180"/>
      <c r="F10" s="180"/>
      <c r="G10" s="180"/>
      <c r="H10" s="180"/>
      <c r="N10" s="53"/>
      <c r="O10" s="26"/>
    </row>
    <row r="11" spans="1:15" ht="14.15" customHeight="1" x14ac:dyDescent="0.4">
      <c r="A11" s="332" t="s">
        <v>105</v>
      </c>
      <c r="B11" s="55"/>
      <c r="C11" s="55"/>
      <c r="D11" s="332" t="s">
        <v>106</v>
      </c>
      <c r="E11" s="56"/>
      <c r="F11" s="56"/>
      <c r="G11" s="56"/>
      <c r="H11" s="56"/>
    </row>
    <row r="12" spans="1:15" ht="14.5" customHeight="1" x14ac:dyDescent="0.4">
      <c r="A12" s="57" t="s">
        <v>222</v>
      </c>
      <c r="B12" s="57"/>
      <c r="C12" s="57"/>
      <c r="D12" s="51" t="s">
        <v>83</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361</v>
      </c>
      <c r="B16" s="525"/>
      <c r="C16" s="525"/>
      <c r="D16" s="62" t="s">
        <v>113</v>
      </c>
      <c r="E16" s="62"/>
      <c r="F16" s="62"/>
      <c r="G16" s="63" t="s">
        <v>114</v>
      </c>
      <c r="H16" s="63"/>
    </row>
    <row r="17" spans="1:16384" ht="27.75" customHeight="1" x14ac:dyDescent="0.4">
      <c r="A17" s="525"/>
      <c r="B17" s="525"/>
      <c r="C17" s="525"/>
      <c r="D17" s="64">
        <f>'Pesatura criteri'!O34</f>
        <v>3.5820895522388062E-2</v>
      </c>
      <c r="E17" s="62"/>
      <c r="F17" s="62"/>
      <c r="G17" s="65">
        <f>'Pesatura criteri'!N34</f>
        <v>0.16</v>
      </c>
      <c r="H17" s="63"/>
    </row>
    <row r="18" spans="1:16384" ht="2.25" customHeight="1" x14ac:dyDescent="0.4">
      <c r="A18" s="66"/>
      <c r="B18" s="66"/>
      <c r="C18" s="67"/>
      <c r="D18" s="66"/>
      <c r="E18" s="66"/>
      <c r="F18" s="66"/>
      <c r="G18" s="66"/>
      <c r="H18" s="66"/>
    </row>
    <row r="19" spans="1:16384" ht="2.4500000000000002" customHeight="1" x14ac:dyDescent="0.4">
      <c r="A19" s="68"/>
      <c r="B19" s="68"/>
      <c r="C19" s="57"/>
      <c r="D19" s="61"/>
      <c r="E19" s="61"/>
      <c r="F19" s="61"/>
      <c r="G19" s="61"/>
      <c r="H19" s="61"/>
    </row>
    <row r="20" spans="1:16384" ht="14.15" customHeight="1" x14ac:dyDescent="0.4">
      <c r="A20" s="332" t="s">
        <v>108</v>
      </c>
      <c r="B20" s="55"/>
      <c r="C20" s="55"/>
      <c r="D20" s="334" t="s">
        <v>109</v>
      </c>
      <c r="E20" s="69"/>
      <c r="F20" s="69"/>
      <c r="G20" s="69"/>
      <c r="H20" s="69"/>
    </row>
    <row r="21" spans="1:16384" ht="39" customHeight="1" x14ac:dyDescent="0.4">
      <c r="A21" s="525" t="s">
        <v>360</v>
      </c>
      <c r="B21" s="525"/>
      <c r="C21" s="525"/>
      <c r="D21" s="70" t="s">
        <v>116</v>
      </c>
      <c r="E21" s="71"/>
      <c r="F21" s="71"/>
      <c r="G21" s="71"/>
      <c r="H21" s="71"/>
    </row>
    <row r="22" spans="1:16384" ht="2.25" customHeight="1" x14ac:dyDescent="0.4">
      <c r="A22" s="67"/>
      <c r="B22" s="67"/>
      <c r="C22" s="67"/>
      <c r="D22" s="72"/>
      <c r="E22" s="72"/>
      <c r="F22" s="72"/>
      <c r="G22" s="72"/>
      <c r="H22" s="72"/>
    </row>
    <row r="23" spans="1:16384" ht="2.4500000000000002" customHeight="1" x14ac:dyDescent="0.4">
      <c r="A23" s="73"/>
      <c r="B23" s="73"/>
      <c r="C23" s="73"/>
      <c r="D23" s="61"/>
      <c r="E23" s="61"/>
      <c r="F23" s="61"/>
      <c r="G23" s="61"/>
      <c r="H23" s="61"/>
    </row>
    <row r="24" spans="1:16384" ht="14.15" customHeight="1" x14ac:dyDescent="0.4">
      <c r="A24" s="332" t="s">
        <v>117</v>
      </c>
      <c r="B24" s="74"/>
      <c r="C24" s="55"/>
      <c r="D24" s="75"/>
      <c r="E24" s="75"/>
      <c r="F24" s="75"/>
      <c r="G24" s="75"/>
      <c r="H24" s="75"/>
    </row>
    <row r="25" spans="1:16384" s="79" customFormat="1" ht="3" customHeight="1" x14ac:dyDescent="0.4">
      <c r="A25" s="76"/>
      <c r="B25" s="76"/>
      <c r="C25" s="77"/>
      <c r="D25" s="78"/>
      <c r="E25" s="78"/>
      <c r="F25" s="78"/>
      <c r="G25" s="78"/>
      <c r="H25" s="78"/>
    </row>
    <row r="26" spans="1:16384" ht="14.5" customHeight="1" x14ac:dyDescent="0.4">
      <c r="A26" s="80"/>
      <c r="B26" s="526"/>
      <c r="C26" s="526"/>
      <c r="D26" s="526"/>
      <c r="E26" s="526"/>
      <c r="F26" s="526"/>
      <c r="G26" s="526" t="s">
        <v>110</v>
      </c>
      <c r="H26" s="526"/>
      <c r="N26" s="52" t="s">
        <v>9</v>
      </c>
      <c r="O26" s="52" t="s">
        <v>10</v>
      </c>
    </row>
    <row r="27" spans="1:16384" ht="15.05" customHeight="1" x14ac:dyDescent="0.4">
      <c r="A27" s="235" t="s">
        <v>22</v>
      </c>
      <c r="B27" s="81"/>
      <c r="C27" s="81"/>
      <c r="D27" s="515" t="s">
        <v>355</v>
      </c>
      <c r="E27" s="515"/>
      <c r="F27" s="515"/>
      <c r="G27" s="511">
        <v>-1</v>
      </c>
      <c r="H27" s="511"/>
      <c r="N27" s="26" t="s">
        <v>11</v>
      </c>
      <c r="O27" s="26">
        <v>-1</v>
      </c>
    </row>
    <row r="28" spans="1:16384" ht="15.05" customHeight="1" x14ac:dyDescent="0.4">
      <c r="A28" s="234" t="s">
        <v>23</v>
      </c>
      <c r="B28" s="82"/>
      <c r="C28" s="82"/>
      <c r="D28" s="512">
        <v>0</v>
      </c>
      <c r="E28" s="512"/>
      <c r="F28" s="512"/>
      <c r="G28" s="510">
        <v>0</v>
      </c>
      <c r="H28" s="510"/>
      <c r="N28" s="26" t="s">
        <v>12</v>
      </c>
      <c r="O28" s="26">
        <v>5</v>
      </c>
    </row>
    <row r="29" spans="1:16384" ht="15.05" customHeight="1" x14ac:dyDescent="0.4">
      <c r="A29" s="83" t="s">
        <v>13</v>
      </c>
      <c r="B29" s="84"/>
      <c r="C29" s="84"/>
      <c r="D29" s="513">
        <v>30</v>
      </c>
      <c r="E29" s="513"/>
      <c r="F29" s="513"/>
      <c r="G29" s="511">
        <v>3</v>
      </c>
      <c r="H29" s="511"/>
      <c r="N29" s="53">
        <v>0</v>
      </c>
      <c r="O29" s="26">
        <v>0</v>
      </c>
    </row>
    <row r="30" spans="1:16384" ht="15.05" customHeight="1" x14ac:dyDescent="0.4">
      <c r="A30" s="234" t="s">
        <v>24</v>
      </c>
      <c r="B30" s="85"/>
      <c r="C30" s="85"/>
      <c r="D30" s="514">
        <v>50</v>
      </c>
      <c r="E30" s="514"/>
      <c r="F30" s="514"/>
      <c r="G30" s="510">
        <v>5</v>
      </c>
      <c r="H30" s="510"/>
      <c r="N30" s="53">
        <v>30</v>
      </c>
      <c r="O30" s="26">
        <v>3</v>
      </c>
    </row>
    <row r="31" spans="1:16384" ht="21" customHeight="1" x14ac:dyDescent="0.4">
      <c r="A31" s="564" t="s">
        <v>115</v>
      </c>
      <c r="B31" s="567"/>
      <c r="C31" s="567"/>
      <c r="D31" s="567"/>
      <c r="E31" s="567"/>
      <c r="F31" s="567"/>
      <c r="G31" s="567"/>
      <c r="H31" s="567"/>
      <c r="I31" s="253"/>
      <c r="J31" s="253"/>
      <c r="K31" s="253"/>
      <c r="L31" s="253"/>
      <c r="M31" s="253"/>
      <c r="N31" s="53">
        <v>50</v>
      </c>
      <c r="O31" s="26">
        <v>5</v>
      </c>
      <c r="P31" s="253"/>
      <c r="Q31" s="567"/>
      <c r="R31" s="567"/>
      <c r="S31" s="567"/>
      <c r="T31" s="567"/>
      <c r="U31" s="567"/>
      <c r="V31" s="567"/>
      <c r="W31" s="567"/>
      <c r="X31" s="567"/>
      <c r="Y31" s="567"/>
      <c r="Z31" s="567"/>
      <c r="AA31" s="567"/>
      <c r="AB31" s="567"/>
      <c r="AC31" s="567"/>
      <c r="AD31" s="567"/>
      <c r="AE31" s="567"/>
      <c r="AF31" s="567"/>
      <c r="AG31" s="567"/>
      <c r="AH31" s="567"/>
      <c r="AI31" s="567"/>
      <c r="AJ31" s="567"/>
      <c r="AK31" s="567"/>
      <c r="AL31" s="567"/>
      <c r="AM31" s="567"/>
      <c r="AN31" s="567"/>
      <c r="AO31" s="567"/>
      <c r="AP31" s="567"/>
      <c r="AQ31" s="567"/>
      <c r="AR31" s="567"/>
      <c r="AS31" s="567"/>
      <c r="AT31" s="567"/>
      <c r="AU31" s="567"/>
      <c r="AV31" s="567"/>
      <c r="AW31" s="567"/>
      <c r="AX31" s="567"/>
      <c r="AY31" s="567"/>
      <c r="AZ31" s="567"/>
      <c r="BA31" s="567"/>
      <c r="BB31" s="567"/>
      <c r="BC31" s="567"/>
      <c r="BD31" s="567"/>
      <c r="BE31" s="567"/>
      <c r="BF31" s="567"/>
      <c r="BG31" s="567"/>
      <c r="BH31" s="567"/>
      <c r="BI31" s="567"/>
      <c r="BJ31" s="567"/>
      <c r="BK31" s="567"/>
      <c r="BL31" s="567"/>
      <c r="BM31" s="567"/>
      <c r="BN31" s="567"/>
      <c r="BO31" s="567"/>
      <c r="BP31" s="567"/>
      <c r="BQ31" s="567"/>
      <c r="BR31" s="567"/>
      <c r="BS31" s="567"/>
      <c r="BT31" s="567"/>
      <c r="BU31" s="567"/>
      <c r="BV31" s="567"/>
      <c r="BW31" s="567"/>
      <c r="BX31" s="567"/>
      <c r="BY31" s="567"/>
      <c r="BZ31" s="567"/>
      <c r="CA31" s="567"/>
      <c r="CB31" s="567"/>
      <c r="CC31" s="567"/>
      <c r="CD31" s="567"/>
      <c r="CE31" s="567"/>
      <c r="CF31" s="567"/>
      <c r="CG31" s="567"/>
      <c r="CH31" s="567"/>
      <c r="CI31" s="567"/>
      <c r="CJ31" s="567"/>
      <c r="CK31" s="567"/>
      <c r="CL31" s="567"/>
      <c r="CM31" s="567"/>
      <c r="CN31" s="567"/>
      <c r="CO31" s="567"/>
      <c r="CP31" s="567"/>
      <c r="CQ31" s="567"/>
      <c r="CR31" s="567"/>
      <c r="CS31" s="567"/>
      <c r="CT31" s="567"/>
      <c r="CU31" s="567"/>
      <c r="CV31" s="567"/>
      <c r="CW31" s="567"/>
      <c r="CX31" s="567"/>
      <c r="CY31" s="567"/>
      <c r="CZ31" s="567"/>
      <c r="DA31" s="567"/>
      <c r="DB31" s="567"/>
      <c r="DC31" s="567"/>
      <c r="DD31" s="567"/>
      <c r="DE31" s="567"/>
      <c r="DF31" s="567"/>
      <c r="DG31" s="567"/>
      <c r="DH31" s="567"/>
      <c r="DI31" s="567"/>
      <c r="DJ31" s="567"/>
      <c r="DK31" s="567"/>
      <c r="DL31" s="567"/>
      <c r="DM31" s="567"/>
      <c r="DN31" s="567"/>
      <c r="DO31" s="567"/>
      <c r="DP31" s="567"/>
      <c r="DQ31" s="567"/>
      <c r="DR31" s="567"/>
      <c r="DS31" s="567"/>
      <c r="DT31" s="567"/>
      <c r="DU31" s="567"/>
      <c r="DV31" s="567"/>
      <c r="DW31" s="567"/>
      <c r="DX31" s="567"/>
      <c r="DY31" s="567"/>
      <c r="DZ31" s="567"/>
      <c r="EA31" s="567"/>
      <c r="EB31" s="567"/>
      <c r="EC31" s="567"/>
      <c r="ED31" s="567"/>
      <c r="EE31" s="567"/>
      <c r="EF31" s="567"/>
      <c r="EG31" s="567"/>
      <c r="EH31" s="567"/>
      <c r="EI31" s="567"/>
      <c r="EJ31" s="567"/>
      <c r="EK31" s="567"/>
      <c r="EL31" s="567"/>
      <c r="EM31" s="567"/>
      <c r="EN31" s="567"/>
      <c r="EO31" s="567"/>
      <c r="EP31" s="567"/>
      <c r="EQ31" s="567"/>
      <c r="ER31" s="567"/>
      <c r="ES31" s="567"/>
      <c r="ET31" s="567"/>
      <c r="EU31" s="567"/>
      <c r="EV31" s="567"/>
      <c r="EW31" s="567"/>
      <c r="EX31" s="567"/>
      <c r="EY31" s="567"/>
      <c r="EZ31" s="567"/>
      <c r="FA31" s="567"/>
      <c r="FB31" s="567"/>
      <c r="FC31" s="567"/>
      <c r="FD31" s="567"/>
      <c r="FE31" s="567"/>
      <c r="FF31" s="567"/>
      <c r="FG31" s="567"/>
      <c r="FH31" s="567"/>
      <c r="FI31" s="567"/>
      <c r="FJ31" s="567"/>
      <c r="FK31" s="567"/>
      <c r="FL31" s="567"/>
      <c r="FM31" s="567"/>
      <c r="FN31" s="567"/>
      <c r="FO31" s="567"/>
      <c r="FP31" s="567"/>
      <c r="FQ31" s="567"/>
      <c r="FR31" s="567"/>
      <c r="FS31" s="567"/>
      <c r="FT31" s="567"/>
      <c r="FU31" s="567"/>
      <c r="FV31" s="567"/>
      <c r="FW31" s="567"/>
      <c r="FX31" s="567"/>
      <c r="FY31" s="567"/>
      <c r="FZ31" s="567"/>
      <c r="GA31" s="567"/>
      <c r="GB31" s="567"/>
      <c r="GC31" s="567"/>
      <c r="GD31" s="567"/>
      <c r="GE31" s="567"/>
      <c r="GF31" s="567"/>
      <c r="GG31" s="567"/>
      <c r="GH31" s="567"/>
      <c r="GI31" s="567"/>
      <c r="GJ31" s="567"/>
      <c r="GK31" s="567"/>
      <c r="GL31" s="567"/>
      <c r="GM31" s="567"/>
      <c r="GN31" s="567"/>
      <c r="GO31" s="567"/>
      <c r="GP31" s="567"/>
      <c r="GQ31" s="567"/>
      <c r="GR31" s="567"/>
      <c r="GS31" s="567"/>
      <c r="GT31" s="567"/>
      <c r="GU31" s="567"/>
      <c r="GV31" s="567"/>
      <c r="GW31" s="567"/>
      <c r="GX31" s="567"/>
      <c r="GY31" s="567"/>
      <c r="GZ31" s="567"/>
      <c r="HA31" s="567"/>
      <c r="HB31" s="567"/>
      <c r="HC31" s="567"/>
      <c r="HD31" s="567"/>
      <c r="HE31" s="567"/>
      <c r="HF31" s="567"/>
      <c r="HG31" s="567"/>
      <c r="HH31" s="567"/>
      <c r="HI31" s="567"/>
      <c r="HJ31" s="567"/>
      <c r="HK31" s="567"/>
      <c r="HL31" s="567"/>
      <c r="HM31" s="567"/>
      <c r="HN31" s="567"/>
      <c r="HO31" s="567"/>
      <c r="HP31" s="567"/>
      <c r="HQ31" s="567"/>
      <c r="HR31" s="567"/>
      <c r="HS31" s="567"/>
      <c r="HT31" s="567"/>
      <c r="HU31" s="567"/>
      <c r="HV31" s="567"/>
      <c r="HW31" s="567"/>
      <c r="HX31" s="567"/>
      <c r="HY31" s="567"/>
      <c r="HZ31" s="567"/>
      <c r="IA31" s="567"/>
      <c r="IB31" s="567"/>
      <c r="IC31" s="567"/>
      <c r="ID31" s="567"/>
      <c r="IE31" s="567"/>
      <c r="IF31" s="567"/>
      <c r="IG31" s="567"/>
      <c r="IH31" s="567"/>
      <c r="II31" s="567"/>
      <c r="IJ31" s="567"/>
      <c r="IK31" s="567"/>
      <c r="IL31" s="567"/>
      <c r="IM31" s="567"/>
      <c r="IN31" s="567"/>
      <c r="IO31" s="567"/>
      <c r="IP31" s="567"/>
      <c r="IQ31" s="567"/>
      <c r="IR31" s="567"/>
      <c r="IS31" s="567"/>
      <c r="IT31" s="567"/>
      <c r="IU31" s="567"/>
      <c r="IV31" s="567"/>
      <c r="IW31" s="567"/>
      <c r="IX31" s="567"/>
      <c r="IY31" s="567"/>
      <c r="IZ31" s="567"/>
      <c r="JA31" s="567"/>
      <c r="JB31" s="567"/>
      <c r="JC31" s="567"/>
      <c r="JD31" s="567"/>
      <c r="JE31" s="567"/>
      <c r="JF31" s="567"/>
      <c r="JG31" s="567"/>
      <c r="JH31" s="567"/>
      <c r="JI31" s="567"/>
      <c r="JJ31" s="567"/>
      <c r="JK31" s="567"/>
      <c r="JL31" s="567"/>
      <c r="JM31" s="567"/>
      <c r="JN31" s="567"/>
      <c r="JO31" s="567"/>
      <c r="JP31" s="567"/>
      <c r="JQ31" s="567"/>
      <c r="JR31" s="567"/>
      <c r="JS31" s="567"/>
      <c r="JT31" s="567"/>
      <c r="JU31" s="567"/>
      <c r="JV31" s="567"/>
      <c r="JW31" s="567"/>
      <c r="JX31" s="567"/>
      <c r="JY31" s="567"/>
      <c r="JZ31" s="567"/>
      <c r="KA31" s="567"/>
      <c r="KB31" s="567"/>
      <c r="KC31" s="567"/>
      <c r="KD31" s="567"/>
      <c r="KE31" s="567"/>
      <c r="KF31" s="567"/>
      <c r="KG31" s="567"/>
      <c r="KH31" s="567"/>
      <c r="KI31" s="567"/>
      <c r="KJ31" s="567"/>
      <c r="KK31" s="567"/>
      <c r="KL31" s="567"/>
      <c r="KM31" s="567"/>
      <c r="KN31" s="567"/>
      <c r="KO31" s="567"/>
      <c r="KP31" s="567"/>
      <c r="KQ31" s="567"/>
      <c r="KR31" s="567"/>
      <c r="KS31" s="567"/>
      <c r="KT31" s="567"/>
      <c r="KU31" s="567"/>
      <c r="KV31" s="567"/>
      <c r="KW31" s="567"/>
      <c r="KX31" s="567"/>
      <c r="KY31" s="567"/>
      <c r="KZ31" s="567"/>
      <c r="LA31" s="567"/>
      <c r="LB31" s="567"/>
      <c r="LC31" s="567"/>
      <c r="LD31" s="567"/>
      <c r="LE31" s="567"/>
      <c r="LF31" s="567"/>
      <c r="LG31" s="567"/>
      <c r="LH31" s="567"/>
      <c r="LI31" s="567"/>
      <c r="LJ31" s="567"/>
      <c r="LK31" s="567"/>
      <c r="LL31" s="567"/>
      <c r="LM31" s="567"/>
      <c r="LN31" s="567"/>
      <c r="LO31" s="567"/>
      <c r="LP31" s="567"/>
      <c r="LQ31" s="567"/>
      <c r="LR31" s="567"/>
      <c r="LS31" s="567"/>
      <c r="LT31" s="567"/>
      <c r="LU31" s="567"/>
      <c r="LV31" s="567"/>
      <c r="LW31" s="567"/>
      <c r="LX31" s="567"/>
      <c r="LY31" s="567"/>
      <c r="LZ31" s="567"/>
      <c r="MA31" s="567"/>
      <c r="MB31" s="567"/>
      <c r="MC31" s="567"/>
      <c r="MD31" s="567"/>
      <c r="ME31" s="567"/>
      <c r="MF31" s="567"/>
      <c r="MG31" s="567"/>
      <c r="MH31" s="567"/>
      <c r="MI31" s="567"/>
      <c r="MJ31" s="567"/>
      <c r="MK31" s="567"/>
      <c r="ML31" s="567"/>
      <c r="MM31" s="567"/>
      <c r="MN31" s="567"/>
      <c r="MO31" s="567"/>
      <c r="MP31" s="567"/>
      <c r="MQ31" s="567"/>
      <c r="MR31" s="567"/>
      <c r="MS31" s="567"/>
      <c r="MT31" s="567"/>
      <c r="MU31" s="567"/>
      <c r="MV31" s="567"/>
      <c r="MW31" s="567"/>
      <c r="MX31" s="567"/>
      <c r="MY31" s="567"/>
      <c r="MZ31" s="567"/>
      <c r="NA31" s="567"/>
      <c r="NB31" s="567"/>
      <c r="NC31" s="567"/>
      <c r="ND31" s="567"/>
      <c r="NE31" s="567"/>
      <c r="NF31" s="567"/>
      <c r="NG31" s="567"/>
      <c r="NH31" s="567"/>
      <c r="NI31" s="567"/>
      <c r="NJ31" s="567"/>
      <c r="NK31" s="567"/>
      <c r="NL31" s="567"/>
      <c r="NM31" s="567"/>
      <c r="NN31" s="567"/>
      <c r="NO31" s="567"/>
      <c r="NP31" s="567"/>
      <c r="NQ31" s="567"/>
      <c r="NR31" s="567"/>
      <c r="NS31" s="567"/>
      <c r="NT31" s="567"/>
      <c r="NU31" s="567"/>
      <c r="NV31" s="567"/>
      <c r="NW31" s="567"/>
      <c r="NX31" s="567"/>
      <c r="NY31" s="567"/>
      <c r="NZ31" s="567"/>
      <c r="OA31" s="567"/>
      <c r="OB31" s="567"/>
      <c r="OC31" s="567"/>
      <c r="OD31" s="567"/>
      <c r="OE31" s="567"/>
      <c r="OF31" s="567"/>
      <c r="OG31" s="567"/>
      <c r="OH31" s="567"/>
      <c r="OI31" s="567"/>
      <c r="OJ31" s="567"/>
      <c r="OK31" s="567"/>
      <c r="OL31" s="567"/>
      <c r="OM31" s="567"/>
      <c r="ON31" s="567"/>
      <c r="OO31" s="567"/>
      <c r="OP31" s="567"/>
      <c r="OQ31" s="567"/>
      <c r="OR31" s="567"/>
      <c r="OS31" s="567"/>
      <c r="OT31" s="567"/>
      <c r="OU31" s="567"/>
      <c r="OV31" s="567"/>
      <c r="OW31" s="567"/>
      <c r="OX31" s="567"/>
      <c r="OY31" s="567"/>
      <c r="OZ31" s="567"/>
      <c r="PA31" s="567"/>
      <c r="PB31" s="567"/>
      <c r="PC31" s="567"/>
      <c r="PD31" s="567"/>
      <c r="PE31" s="567"/>
      <c r="PF31" s="567"/>
      <c r="PG31" s="567"/>
      <c r="PH31" s="567"/>
      <c r="PI31" s="567"/>
      <c r="PJ31" s="567"/>
      <c r="PK31" s="567"/>
      <c r="PL31" s="567"/>
      <c r="PM31" s="567"/>
      <c r="PN31" s="567"/>
      <c r="PO31" s="567"/>
      <c r="PP31" s="567"/>
      <c r="PQ31" s="567"/>
      <c r="PR31" s="567"/>
      <c r="PS31" s="567"/>
      <c r="PT31" s="567"/>
      <c r="PU31" s="567"/>
      <c r="PV31" s="567"/>
      <c r="PW31" s="567"/>
      <c r="PX31" s="567"/>
      <c r="PY31" s="567"/>
      <c r="PZ31" s="567"/>
      <c r="QA31" s="567"/>
      <c r="QB31" s="567"/>
      <c r="QC31" s="567"/>
      <c r="QD31" s="567"/>
      <c r="QE31" s="567"/>
      <c r="QF31" s="567"/>
      <c r="QG31" s="567"/>
      <c r="QH31" s="567"/>
      <c r="QI31" s="567"/>
      <c r="QJ31" s="567"/>
      <c r="QK31" s="567"/>
      <c r="QL31" s="567"/>
      <c r="QM31" s="567"/>
      <c r="QN31" s="567"/>
      <c r="QO31" s="567"/>
      <c r="QP31" s="567"/>
      <c r="QQ31" s="567"/>
      <c r="QR31" s="567"/>
      <c r="QS31" s="567"/>
      <c r="QT31" s="567"/>
      <c r="QU31" s="567"/>
      <c r="QV31" s="567"/>
      <c r="QW31" s="567"/>
      <c r="QX31" s="567"/>
      <c r="QY31" s="567"/>
      <c r="QZ31" s="567"/>
      <c r="RA31" s="567"/>
      <c r="RB31" s="567"/>
      <c r="RC31" s="567"/>
      <c r="RD31" s="567"/>
      <c r="RE31" s="567"/>
      <c r="RF31" s="567"/>
      <c r="RG31" s="567"/>
      <c r="RH31" s="567"/>
      <c r="RI31" s="567"/>
      <c r="RJ31" s="567"/>
      <c r="RK31" s="567"/>
      <c r="RL31" s="567"/>
      <c r="RM31" s="567"/>
      <c r="RN31" s="567"/>
      <c r="RO31" s="567"/>
      <c r="RP31" s="567"/>
      <c r="RQ31" s="567"/>
      <c r="RR31" s="567"/>
      <c r="RS31" s="567"/>
      <c r="RT31" s="567"/>
      <c r="RU31" s="567"/>
      <c r="RV31" s="567"/>
      <c r="RW31" s="567"/>
      <c r="RX31" s="567"/>
      <c r="RY31" s="567"/>
      <c r="RZ31" s="567"/>
      <c r="SA31" s="567"/>
      <c r="SB31" s="567"/>
      <c r="SC31" s="567"/>
      <c r="SD31" s="567"/>
      <c r="SE31" s="567"/>
      <c r="SF31" s="567"/>
      <c r="SG31" s="567"/>
      <c r="SH31" s="567"/>
      <c r="SI31" s="567"/>
      <c r="SJ31" s="567"/>
      <c r="SK31" s="567"/>
      <c r="SL31" s="567"/>
      <c r="SM31" s="567"/>
      <c r="SN31" s="567"/>
      <c r="SO31" s="567"/>
      <c r="SP31" s="567"/>
      <c r="SQ31" s="567"/>
      <c r="SR31" s="567"/>
      <c r="SS31" s="567"/>
      <c r="ST31" s="567"/>
      <c r="SU31" s="567"/>
      <c r="SV31" s="567"/>
      <c r="SW31" s="567"/>
      <c r="SX31" s="567"/>
      <c r="SY31" s="567"/>
      <c r="SZ31" s="567"/>
      <c r="TA31" s="567"/>
      <c r="TB31" s="567"/>
      <c r="TC31" s="567"/>
      <c r="TD31" s="567"/>
      <c r="TE31" s="567"/>
      <c r="TF31" s="567"/>
      <c r="TG31" s="567"/>
      <c r="TH31" s="567"/>
      <c r="TI31" s="567"/>
      <c r="TJ31" s="567"/>
      <c r="TK31" s="567"/>
      <c r="TL31" s="567"/>
      <c r="TM31" s="567"/>
      <c r="TN31" s="567"/>
      <c r="TO31" s="567"/>
      <c r="TP31" s="567"/>
      <c r="TQ31" s="567"/>
      <c r="TR31" s="567"/>
      <c r="TS31" s="567"/>
      <c r="TT31" s="567"/>
      <c r="TU31" s="567"/>
      <c r="TV31" s="567"/>
      <c r="TW31" s="567"/>
      <c r="TX31" s="567"/>
      <c r="TY31" s="567"/>
      <c r="TZ31" s="567"/>
      <c r="UA31" s="567"/>
      <c r="UB31" s="567"/>
      <c r="UC31" s="567"/>
      <c r="UD31" s="567"/>
      <c r="UE31" s="567"/>
      <c r="UF31" s="567"/>
      <c r="UG31" s="567"/>
      <c r="UH31" s="567"/>
      <c r="UI31" s="567"/>
      <c r="UJ31" s="567"/>
      <c r="UK31" s="567"/>
      <c r="UL31" s="567"/>
      <c r="UM31" s="567"/>
      <c r="UN31" s="567"/>
      <c r="UO31" s="567"/>
      <c r="UP31" s="567"/>
      <c r="UQ31" s="567"/>
      <c r="UR31" s="567"/>
      <c r="US31" s="567"/>
      <c r="UT31" s="567"/>
      <c r="UU31" s="567"/>
      <c r="UV31" s="567"/>
      <c r="UW31" s="567"/>
      <c r="UX31" s="567"/>
      <c r="UY31" s="567"/>
      <c r="UZ31" s="567"/>
      <c r="VA31" s="567"/>
      <c r="VB31" s="567"/>
      <c r="VC31" s="567"/>
      <c r="VD31" s="567"/>
      <c r="VE31" s="567"/>
      <c r="VF31" s="567"/>
      <c r="VG31" s="567"/>
      <c r="VH31" s="567"/>
      <c r="VI31" s="567"/>
      <c r="VJ31" s="567"/>
      <c r="VK31" s="567"/>
      <c r="VL31" s="567"/>
      <c r="VM31" s="567"/>
      <c r="VN31" s="567"/>
      <c r="VO31" s="567"/>
      <c r="VP31" s="567"/>
      <c r="VQ31" s="567"/>
      <c r="VR31" s="567"/>
      <c r="VS31" s="567"/>
      <c r="VT31" s="567"/>
      <c r="VU31" s="567"/>
      <c r="VV31" s="567"/>
      <c r="VW31" s="567"/>
      <c r="VX31" s="567"/>
      <c r="VY31" s="567"/>
      <c r="VZ31" s="567"/>
      <c r="WA31" s="567"/>
      <c r="WB31" s="567"/>
      <c r="WC31" s="567"/>
      <c r="WD31" s="567"/>
      <c r="WE31" s="567"/>
      <c r="WF31" s="567"/>
      <c r="WG31" s="567"/>
      <c r="WH31" s="567"/>
      <c r="WI31" s="567"/>
      <c r="WJ31" s="567"/>
      <c r="WK31" s="567"/>
      <c r="WL31" s="567"/>
      <c r="WM31" s="567"/>
      <c r="WN31" s="567"/>
      <c r="WO31" s="567"/>
      <c r="WP31" s="567"/>
      <c r="WQ31" s="567"/>
      <c r="WR31" s="567"/>
      <c r="WS31" s="567"/>
      <c r="WT31" s="567"/>
      <c r="WU31" s="567"/>
      <c r="WV31" s="567"/>
      <c r="WW31" s="567"/>
      <c r="WX31" s="567"/>
      <c r="WY31" s="567"/>
      <c r="WZ31" s="567"/>
      <c r="XA31" s="567"/>
      <c r="XB31" s="567"/>
      <c r="XC31" s="567"/>
      <c r="XD31" s="567"/>
      <c r="XE31" s="567"/>
      <c r="XF31" s="567"/>
      <c r="XG31" s="567"/>
      <c r="XH31" s="567"/>
      <c r="XI31" s="567"/>
      <c r="XJ31" s="567"/>
      <c r="XK31" s="567"/>
      <c r="XL31" s="567"/>
      <c r="XM31" s="567"/>
      <c r="XN31" s="567"/>
      <c r="XO31" s="567"/>
      <c r="XP31" s="567"/>
      <c r="XQ31" s="567"/>
      <c r="XR31" s="567"/>
      <c r="XS31" s="567"/>
      <c r="XT31" s="567"/>
      <c r="XU31" s="567"/>
      <c r="XV31" s="567"/>
      <c r="XW31" s="567"/>
      <c r="XX31" s="567"/>
      <c r="XY31" s="567"/>
      <c r="XZ31" s="567"/>
      <c r="YA31" s="567"/>
      <c r="YB31" s="567"/>
      <c r="YC31" s="567"/>
      <c r="YD31" s="567"/>
      <c r="YE31" s="567"/>
      <c r="YF31" s="567"/>
      <c r="YG31" s="567"/>
      <c r="YH31" s="567"/>
      <c r="YI31" s="567"/>
      <c r="YJ31" s="567"/>
      <c r="YK31" s="567"/>
      <c r="YL31" s="567"/>
      <c r="YM31" s="567"/>
      <c r="YN31" s="567"/>
      <c r="YO31" s="567"/>
      <c r="YP31" s="567"/>
      <c r="YQ31" s="567"/>
      <c r="YR31" s="567"/>
      <c r="YS31" s="567"/>
      <c r="YT31" s="567"/>
      <c r="YU31" s="567"/>
      <c r="YV31" s="567"/>
      <c r="YW31" s="567"/>
      <c r="YX31" s="567"/>
      <c r="YY31" s="567"/>
      <c r="YZ31" s="567"/>
      <c r="ZA31" s="567"/>
      <c r="ZB31" s="567"/>
      <c r="ZC31" s="567"/>
      <c r="ZD31" s="567"/>
      <c r="ZE31" s="567"/>
      <c r="ZF31" s="567"/>
      <c r="ZG31" s="567"/>
      <c r="ZH31" s="567"/>
      <c r="ZI31" s="567"/>
      <c r="ZJ31" s="567"/>
      <c r="ZK31" s="567"/>
      <c r="ZL31" s="567"/>
      <c r="ZM31" s="567"/>
      <c r="ZN31" s="567"/>
      <c r="ZO31" s="567"/>
      <c r="ZP31" s="567"/>
      <c r="ZQ31" s="567"/>
      <c r="ZR31" s="567"/>
      <c r="ZS31" s="567"/>
      <c r="ZT31" s="567"/>
      <c r="ZU31" s="567"/>
      <c r="ZV31" s="567"/>
      <c r="ZW31" s="567"/>
      <c r="ZX31" s="567"/>
      <c r="ZY31" s="567"/>
      <c r="ZZ31" s="567"/>
      <c r="AAA31" s="567"/>
      <c r="AAB31" s="567"/>
      <c r="AAC31" s="567"/>
      <c r="AAD31" s="567"/>
      <c r="AAE31" s="567"/>
      <c r="AAF31" s="567"/>
      <c r="AAG31" s="567"/>
      <c r="AAH31" s="567"/>
      <c r="AAI31" s="567"/>
      <c r="AAJ31" s="567"/>
      <c r="AAK31" s="567"/>
      <c r="AAL31" s="567"/>
      <c r="AAM31" s="567"/>
      <c r="AAN31" s="567"/>
      <c r="AAO31" s="567"/>
      <c r="AAP31" s="567"/>
      <c r="AAQ31" s="567"/>
      <c r="AAR31" s="567"/>
      <c r="AAS31" s="567"/>
      <c r="AAT31" s="567"/>
      <c r="AAU31" s="567"/>
      <c r="AAV31" s="567"/>
      <c r="AAW31" s="567"/>
      <c r="AAX31" s="567"/>
      <c r="AAY31" s="567"/>
      <c r="AAZ31" s="567"/>
      <c r="ABA31" s="567"/>
      <c r="ABB31" s="567"/>
      <c r="ABC31" s="567"/>
      <c r="ABD31" s="567"/>
      <c r="ABE31" s="567"/>
      <c r="ABF31" s="567"/>
      <c r="ABG31" s="567"/>
      <c r="ABH31" s="567"/>
      <c r="ABI31" s="567"/>
      <c r="ABJ31" s="567"/>
      <c r="ABK31" s="567"/>
      <c r="ABL31" s="567"/>
      <c r="ABM31" s="567"/>
      <c r="ABN31" s="567"/>
      <c r="ABO31" s="567"/>
      <c r="ABP31" s="567"/>
      <c r="ABQ31" s="567"/>
      <c r="ABR31" s="567"/>
      <c r="ABS31" s="567"/>
      <c r="ABT31" s="567"/>
      <c r="ABU31" s="567"/>
      <c r="ABV31" s="567"/>
      <c r="ABW31" s="567"/>
      <c r="ABX31" s="567"/>
      <c r="ABY31" s="567"/>
      <c r="ABZ31" s="567"/>
      <c r="ACA31" s="567"/>
      <c r="ACB31" s="567"/>
      <c r="ACC31" s="567"/>
      <c r="ACD31" s="567"/>
      <c r="ACE31" s="567"/>
      <c r="ACF31" s="567"/>
      <c r="ACG31" s="567"/>
      <c r="ACH31" s="567"/>
      <c r="ACI31" s="567"/>
      <c r="ACJ31" s="567"/>
      <c r="ACK31" s="567"/>
      <c r="ACL31" s="567"/>
      <c r="ACM31" s="567"/>
      <c r="ACN31" s="567"/>
      <c r="ACO31" s="567"/>
      <c r="ACP31" s="567"/>
      <c r="ACQ31" s="567"/>
      <c r="ACR31" s="567"/>
      <c r="ACS31" s="567"/>
      <c r="ACT31" s="567"/>
      <c r="ACU31" s="567"/>
      <c r="ACV31" s="567"/>
      <c r="ACW31" s="567"/>
      <c r="ACX31" s="567"/>
      <c r="ACY31" s="567"/>
      <c r="ACZ31" s="567"/>
      <c r="ADA31" s="567"/>
      <c r="ADB31" s="567"/>
      <c r="ADC31" s="567"/>
      <c r="ADD31" s="567"/>
      <c r="ADE31" s="567"/>
      <c r="ADF31" s="567"/>
      <c r="ADG31" s="567"/>
      <c r="ADH31" s="567"/>
      <c r="ADI31" s="567"/>
      <c r="ADJ31" s="567"/>
      <c r="ADK31" s="567"/>
      <c r="ADL31" s="567"/>
      <c r="ADM31" s="567"/>
      <c r="ADN31" s="567"/>
      <c r="ADO31" s="567"/>
      <c r="ADP31" s="567"/>
      <c r="ADQ31" s="567"/>
      <c r="ADR31" s="567"/>
      <c r="ADS31" s="567"/>
      <c r="ADT31" s="567"/>
      <c r="ADU31" s="567"/>
      <c r="ADV31" s="567"/>
      <c r="ADW31" s="567"/>
      <c r="ADX31" s="567"/>
      <c r="ADY31" s="567"/>
      <c r="ADZ31" s="567"/>
      <c r="AEA31" s="567"/>
      <c r="AEB31" s="567"/>
      <c r="AEC31" s="567"/>
      <c r="AED31" s="567"/>
      <c r="AEE31" s="567"/>
      <c r="AEF31" s="567"/>
      <c r="AEG31" s="567"/>
      <c r="AEH31" s="567"/>
      <c r="AEI31" s="567"/>
      <c r="AEJ31" s="567"/>
      <c r="AEK31" s="567"/>
      <c r="AEL31" s="567"/>
      <c r="AEM31" s="567"/>
      <c r="AEN31" s="567"/>
      <c r="AEO31" s="567"/>
      <c r="AEP31" s="567"/>
      <c r="AEQ31" s="567"/>
      <c r="AER31" s="567"/>
      <c r="AES31" s="567"/>
      <c r="AET31" s="567"/>
      <c r="AEU31" s="567"/>
      <c r="AEV31" s="567"/>
      <c r="AEW31" s="567"/>
      <c r="AEX31" s="567"/>
      <c r="AEY31" s="567"/>
      <c r="AEZ31" s="567"/>
      <c r="AFA31" s="567"/>
      <c r="AFB31" s="567"/>
      <c r="AFC31" s="567"/>
      <c r="AFD31" s="567"/>
      <c r="AFE31" s="567"/>
      <c r="AFF31" s="567"/>
      <c r="AFG31" s="567"/>
      <c r="AFH31" s="567"/>
      <c r="AFI31" s="567"/>
      <c r="AFJ31" s="567"/>
      <c r="AFK31" s="567"/>
      <c r="AFL31" s="567"/>
      <c r="AFM31" s="567"/>
      <c r="AFN31" s="567"/>
      <c r="AFO31" s="567"/>
      <c r="AFP31" s="567"/>
      <c r="AFQ31" s="567"/>
      <c r="AFR31" s="567"/>
      <c r="AFS31" s="567"/>
      <c r="AFT31" s="567"/>
      <c r="AFU31" s="567"/>
      <c r="AFV31" s="567"/>
      <c r="AFW31" s="567"/>
      <c r="AFX31" s="567"/>
      <c r="AFY31" s="567"/>
      <c r="AFZ31" s="567"/>
      <c r="AGA31" s="567"/>
      <c r="AGB31" s="567"/>
      <c r="AGC31" s="567"/>
      <c r="AGD31" s="567"/>
      <c r="AGE31" s="567"/>
      <c r="AGF31" s="567"/>
      <c r="AGG31" s="567"/>
      <c r="AGH31" s="567"/>
      <c r="AGI31" s="567"/>
      <c r="AGJ31" s="567"/>
      <c r="AGK31" s="567"/>
      <c r="AGL31" s="567"/>
      <c r="AGM31" s="567"/>
      <c r="AGN31" s="567"/>
      <c r="AGO31" s="567"/>
      <c r="AGP31" s="567"/>
      <c r="AGQ31" s="567"/>
      <c r="AGR31" s="567"/>
      <c r="AGS31" s="567"/>
      <c r="AGT31" s="567"/>
      <c r="AGU31" s="567"/>
      <c r="AGV31" s="567"/>
      <c r="AGW31" s="567"/>
      <c r="AGX31" s="567"/>
      <c r="AGY31" s="567"/>
      <c r="AGZ31" s="567"/>
      <c r="AHA31" s="567"/>
      <c r="AHB31" s="567"/>
      <c r="AHC31" s="567"/>
      <c r="AHD31" s="567"/>
      <c r="AHE31" s="567"/>
      <c r="AHF31" s="567"/>
      <c r="AHG31" s="567"/>
      <c r="AHH31" s="567"/>
      <c r="AHI31" s="567"/>
      <c r="AHJ31" s="567"/>
      <c r="AHK31" s="567"/>
      <c r="AHL31" s="567"/>
      <c r="AHM31" s="567"/>
      <c r="AHN31" s="567"/>
      <c r="AHO31" s="567"/>
      <c r="AHP31" s="567"/>
      <c r="AHQ31" s="567"/>
      <c r="AHR31" s="567"/>
      <c r="AHS31" s="567"/>
      <c r="AHT31" s="567"/>
      <c r="AHU31" s="567"/>
      <c r="AHV31" s="567"/>
      <c r="AHW31" s="567"/>
      <c r="AHX31" s="567"/>
      <c r="AHY31" s="567"/>
      <c r="AHZ31" s="567"/>
      <c r="AIA31" s="567"/>
      <c r="AIB31" s="567"/>
      <c r="AIC31" s="567"/>
      <c r="AID31" s="567"/>
      <c r="AIE31" s="567"/>
      <c r="AIF31" s="567"/>
      <c r="AIG31" s="567"/>
      <c r="AIH31" s="567"/>
      <c r="AII31" s="567"/>
      <c r="AIJ31" s="567"/>
      <c r="AIK31" s="567"/>
      <c r="AIL31" s="567"/>
      <c r="AIM31" s="567"/>
      <c r="AIN31" s="567"/>
      <c r="AIO31" s="567"/>
      <c r="AIP31" s="567"/>
      <c r="AIQ31" s="567"/>
      <c r="AIR31" s="567"/>
      <c r="AIS31" s="567"/>
      <c r="AIT31" s="567"/>
      <c r="AIU31" s="567"/>
      <c r="AIV31" s="567"/>
      <c r="AIW31" s="567"/>
      <c r="AIX31" s="567"/>
      <c r="AIY31" s="567"/>
      <c r="AIZ31" s="567"/>
      <c r="AJA31" s="567"/>
      <c r="AJB31" s="567"/>
      <c r="AJC31" s="567"/>
      <c r="AJD31" s="567"/>
      <c r="AJE31" s="567"/>
      <c r="AJF31" s="567"/>
      <c r="AJG31" s="567"/>
      <c r="AJH31" s="567"/>
      <c r="AJI31" s="567"/>
      <c r="AJJ31" s="567"/>
      <c r="AJK31" s="567"/>
      <c r="AJL31" s="567"/>
      <c r="AJM31" s="567"/>
      <c r="AJN31" s="567"/>
      <c r="AJO31" s="567"/>
      <c r="AJP31" s="567"/>
      <c r="AJQ31" s="567"/>
      <c r="AJR31" s="567"/>
      <c r="AJS31" s="567"/>
      <c r="AJT31" s="567"/>
      <c r="AJU31" s="567"/>
      <c r="AJV31" s="567"/>
      <c r="AJW31" s="567"/>
      <c r="AJX31" s="567"/>
      <c r="AJY31" s="567"/>
      <c r="AJZ31" s="567"/>
      <c r="AKA31" s="567"/>
      <c r="AKB31" s="567"/>
      <c r="AKC31" s="567"/>
      <c r="AKD31" s="567"/>
      <c r="AKE31" s="567"/>
      <c r="AKF31" s="567"/>
      <c r="AKG31" s="567"/>
      <c r="AKH31" s="567"/>
      <c r="AKI31" s="567"/>
      <c r="AKJ31" s="567"/>
      <c r="AKK31" s="567"/>
      <c r="AKL31" s="567"/>
      <c r="AKM31" s="567"/>
      <c r="AKN31" s="567"/>
      <c r="AKO31" s="567"/>
      <c r="AKP31" s="567"/>
      <c r="AKQ31" s="567"/>
      <c r="AKR31" s="567"/>
      <c r="AKS31" s="567"/>
      <c r="AKT31" s="567"/>
      <c r="AKU31" s="567"/>
      <c r="AKV31" s="567"/>
      <c r="AKW31" s="567"/>
      <c r="AKX31" s="567"/>
      <c r="AKY31" s="567"/>
      <c r="AKZ31" s="567"/>
      <c r="ALA31" s="567"/>
      <c r="ALB31" s="567"/>
      <c r="ALC31" s="567"/>
      <c r="ALD31" s="567"/>
      <c r="ALE31" s="567"/>
      <c r="ALF31" s="567"/>
      <c r="ALG31" s="567"/>
      <c r="ALH31" s="567"/>
      <c r="ALI31" s="567"/>
      <c r="ALJ31" s="567"/>
      <c r="ALK31" s="567"/>
      <c r="ALL31" s="567"/>
      <c r="ALM31" s="567"/>
      <c r="ALN31" s="567"/>
      <c r="ALO31" s="567"/>
      <c r="ALP31" s="567"/>
      <c r="ALQ31" s="567"/>
      <c r="ALR31" s="567"/>
      <c r="ALS31" s="567"/>
      <c r="ALT31" s="567"/>
      <c r="ALU31" s="567"/>
      <c r="ALV31" s="567"/>
      <c r="ALW31" s="567"/>
      <c r="ALX31" s="567"/>
      <c r="ALY31" s="567"/>
      <c r="ALZ31" s="567"/>
      <c r="AMA31" s="567"/>
      <c r="AMB31" s="567"/>
      <c r="AMC31" s="567"/>
      <c r="AMD31" s="567"/>
      <c r="AME31" s="567"/>
      <c r="AMF31" s="567"/>
      <c r="AMG31" s="567"/>
      <c r="AMH31" s="567"/>
      <c r="AMI31" s="567"/>
      <c r="AMJ31" s="567"/>
      <c r="AMK31" s="567"/>
      <c r="AML31" s="567"/>
      <c r="AMM31" s="567"/>
      <c r="AMN31" s="567"/>
      <c r="AMO31" s="567"/>
      <c r="AMP31" s="567"/>
      <c r="AMQ31" s="567"/>
      <c r="AMR31" s="567"/>
      <c r="AMS31" s="567"/>
      <c r="AMT31" s="567"/>
      <c r="AMU31" s="567"/>
      <c r="AMV31" s="567"/>
      <c r="AMW31" s="567"/>
      <c r="AMX31" s="567"/>
      <c r="AMY31" s="567"/>
      <c r="AMZ31" s="567"/>
      <c r="ANA31" s="567"/>
      <c r="ANB31" s="567"/>
      <c r="ANC31" s="567"/>
      <c r="AND31" s="567"/>
      <c r="ANE31" s="567"/>
      <c r="ANF31" s="567"/>
      <c r="ANG31" s="567"/>
      <c r="ANH31" s="567"/>
      <c r="ANI31" s="567"/>
      <c r="ANJ31" s="567"/>
      <c r="ANK31" s="567"/>
      <c r="ANL31" s="567"/>
      <c r="ANM31" s="567"/>
      <c r="ANN31" s="567"/>
      <c r="ANO31" s="567"/>
      <c r="ANP31" s="567"/>
      <c r="ANQ31" s="567"/>
      <c r="ANR31" s="567"/>
      <c r="ANS31" s="567"/>
      <c r="ANT31" s="567"/>
      <c r="ANU31" s="567"/>
      <c r="ANV31" s="567"/>
      <c r="ANW31" s="567"/>
      <c r="ANX31" s="567"/>
      <c r="ANY31" s="567"/>
      <c r="ANZ31" s="567"/>
      <c r="AOA31" s="567"/>
      <c r="AOB31" s="567"/>
      <c r="AOC31" s="567"/>
      <c r="AOD31" s="567"/>
      <c r="AOE31" s="567"/>
      <c r="AOF31" s="567"/>
      <c r="AOG31" s="567"/>
      <c r="AOH31" s="567"/>
      <c r="AOI31" s="567"/>
      <c r="AOJ31" s="567"/>
      <c r="AOK31" s="567"/>
      <c r="AOL31" s="567"/>
      <c r="AOM31" s="567"/>
      <c r="AON31" s="567"/>
      <c r="AOO31" s="567"/>
      <c r="AOP31" s="567"/>
      <c r="AOQ31" s="567"/>
      <c r="AOR31" s="567"/>
      <c r="AOS31" s="567"/>
      <c r="AOT31" s="567"/>
      <c r="AOU31" s="567"/>
      <c r="AOV31" s="567"/>
      <c r="AOW31" s="567"/>
      <c r="AOX31" s="567"/>
      <c r="AOY31" s="567"/>
      <c r="AOZ31" s="567"/>
      <c r="APA31" s="567"/>
      <c r="APB31" s="567"/>
      <c r="APC31" s="567"/>
      <c r="APD31" s="567"/>
      <c r="APE31" s="567"/>
      <c r="APF31" s="567"/>
      <c r="APG31" s="567"/>
      <c r="APH31" s="567"/>
      <c r="API31" s="567"/>
      <c r="APJ31" s="567"/>
      <c r="APK31" s="567"/>
      <c r="APL31" s="567"/>
      <c r="APM31" s="567"/>
      <c r="APN31" s="567"/>
      <c r="APO31" s="567"/>
      <c r="APP31" s="567"/>
      <c r="APQ31" s="567"/>
      <c r="APR31" s="567"/>
      <c r="APS31" s="567"/>
      <c r="APT31" s="567"/>
      <c r="APU31" s="567"/>
      <c r="APV31" s="567"/>
      <c r="APW31" s="567"/>
      <c r="APX31" s="567"/>
      <c r="APY31" s="567"/>
      <c r="APZ31" s="567"/>
      <c r="AQA31" s="567"/>
      <c r="AQB31" s="567"/>
      <c r="AQC31" s="567"/>
      <c r="AQD31" s="567"/>
      <c r="AQE31" s="567"/>
      <c r="AQF31" s="567"/>
      <c r="AQG31" s="567"/>
      <c r="AQH31" s="567"/>
      <c r="AQI31" s="567"/>
      <c r="AQJ31" s="567"/>
      <c r="AQK31" s="567"/>
      <c r="AQL31" s="567"/>
      <c r="AQM31" s="567"/>
      <c r="AQN31" s="567"/>
      <c r="AQO31" s="567"/>
      <c r="AQP31" s="567"/>
      <c r="AQQ31" s="567"/>
      <c r="AQR31" s="567"/>
      <c r="AQS31" s="567"/>
      <c r="AQT31" s="567"/>
      <c r="AQU31" s="567"/>
      <c r="AQV31" s="567"/>
      <c r="AQW31" s="567"/>
      <c r="AQX31" s="567"/>
      <c r="AQY31" s="567"/>
      <c r="AQZ31" s="567"/>
      <c r="ARA31" s="567"/>
      <c r="ARB31" s="567"/>
      <c r="ARC31" s="567"/>
      <c r="ARD31" s="567"/>
      <c r="ARE31" s="567"/>
      <c r="ARF31" s="567"/>
      <c r="ARG31" s="567"/>
      <c r="ARH31" s="567"/>
      <c r="ARI31" s="567"/>
      <c r="ARJ31" s="567"/>
      <c r="ARK31" s="567"/>
      <c r="ARL31" s="567"/>
      <c r="ARM31" s="567"/>
      <c r="ARN31" s="567"/>
      <c r="ARO31" s="567"/>
      <c r="ARP31" s="567"/>
      <c r="ARQ31" s="567"/>
      <c r="ARR31" s="567"/>
      <c r="ARS31" s="567"/>
      <c r="ART31" s="567"/>
      <c r="ARU31" s="567"/>
      <c r="ARV31" s="567"/>
      <c r="ARW31" s="567"/>
      <c r="ARX31" s="567"/>
      <c r="ARY31" s="567"/>
      <c r="ARZ31" s="567"/>
      <c r="ASA31" s="567"/>
      <c r="ASB31" s="567"/>
      <c r="ASC31" s="567"/>
      <c r="ASD31" s="567"/>
      <c r="ASE31" s="567"/>
      <c r="ASF31" s="567"/>
      <c r="ASG31" s="567"/>
      <c r="ASH31" s="567"/>
      <c r="ASI31" s="567"/>
      <c r="ASJ31" s="567"/>
      <c r="ASK31" s="567"/>
      <c r="ASL31" s="567"/>
      <c r="ASM31" s="567"/>
      <c r="ASN31" s="567"/>
      <c r="ASO31" s="567"/>
      <c r="ASP31" s="567"/>
      <c r="ASQ31" s="567"/>
      <c r="ASR31" s="567"/>
      <c r="ASS31" s="567"/>
      <c r="AST31" s="567"/>
      <c r="ASU31" s="567"/>
      <c r="ASV31" s="567"/>
      <c r="ASW31" s="567"/>
      <c r="ASX31" s="567"/>
      <c r="ASY31" s="567"/>
      <c r="ASZ31" s="567"/>
      <c r="ATA31" s="567"/>
      <c r="ATB31" s="567"/>
      <c r="ATC31" s="567"/>
      <c r="ATD31" s="567"/>
      <c r="ATE31" s="567"/>
      <c r="ATF31" s="567"/>
      <c r="ATG31" s="567"/>
      <c r="ATH31" s="567"/>
      <c r="ATI31" s="567"/>
      <c r="ATJ31" s="567"/>
      <c r="ATK31" s="567"/>
      <c r="ATL31" s="567"/>
      <c r="ATM31" s="567"/>
      <c r="ATN31" s="567"/>
      <c r="ATO31" s="567"/>
      <c r="ATP31" s="567"/>
      <c r="ATQ31" s="567"/>
      <c r="ATR31" s="567"/>
      <c r="ATS31" s="567"/>
      <c r="ATT31" s="567"/>
      <c r="ATU31" s="567"/>
      <c r="ATV31" s="567"/>
      <c r="ATW31" s="567"/>
      <c r="ATX31" s="567"/>
      <c r="ATY31" s="567"/>
      <c r="ATZ31" s="567"/>
      <c r="AUA31" s="567"/>
      <c r="AUB31" s="567"/>
      <c r="AUC31" s="567"/>
      <c r="AUD31" s="567"/>
      <c r="AUE31" s="567"/>
      <c r="AUF31" s="567"/>
      <c r="AUG31" s="567"/>
      <c r="AUH31" s="567"/>
      <c r="AUI31" s="567"/>
      <c r="AUJ31" s="567"/>
      <c r="AUK31" s="567"/>
      <c r="AUL31" s="567"/>
      <c r="AUM31" s="567"/>
      <c r="AUN31" s="567"/>
      <c r="AUO31" s="567"/>
      <c r="AUP31" s="567"/>
      <c r="AUQ31" s="567"/>
      <c r="AUR31" s="567"/>
      <c r="AUS31" s="567"/>
      <c r="AUT31" s="567"/>
      <c r="AUU31" s="567"/>
      <c r="AUV31" s="567"/>
      <c r="AUW31" s="567"/>
      <c r="AUX31" s="567"/>
      <c r="AUY31" s="567"/>
      <c r="AUZ31" s="567"/>
      <c r="AVA31" s="567"/>
      <c r="AVB31" s="567"/>
      <c r="AVC31" s="567"/>
      <c r="AVD31" s="567"/>
      <c r="AVE31" s="567"/>
      <c r="AVF31" s="567"/>
      <c r="AVG31" s="567"/>
      <c r="AVH31" s="567"/>
      <c r="AVI31" s="567"/>
      <c r="AVJ31" s="567"/>
      <c r="AVK31" s="567"/>
      <c r="AVL31" s="567"/>
      <c r="AVM31" s="567"/>
      <c r="AVN31" s="567"/>
      <c r="AVO31" s="567"/>
      <c r="AVP31" s="567"/>
      <c r="AVQ31" s="567"/>
      <c r="AVR31" s="567"/>
      <c r="AVS31" s="567"/>
      <c r="AVT31" s="567"/>
      <c r="AVU31" s="567"/>
      <c r="AVV31" s="567"/>
      <c r="AVW31" s="567"/>
      <c r="AVX31" s="567"/>
      <c r="AVY31" s="567"/>
      <c r="AVZ31" s="567"/>
      <c r="AWA31" s="567"/>
      <c r="AWB31" s="567"/>
      <c r="AWC31" s="567"/>
      <c r="AWD31" s="567"/>
      <c r="AWE31" s="567"/>
      <c r="AWF31" s="567"/>
      <c r="AWG31" s="567"/>
      <c r="AWH31" s="567"/>
      <c r="AWI31" s="567"/>
      <c r="AWJ31" s="567"/>
      <c r="AWK31" s="567"/>
      <c r="AWL31" s="567"/>
      <c r="AWM31" s="567"/>
      <c r="AWN31" s="567"/>
      <c r="AWO31" s="567"/>
      <c r="AWP31" s="567"/>
      <c r="AWQ31" s="567"/>
      <c r="AWR31" s="567"/>
      <c r="AWS31" s="567"/>
      <c r="AWT31" s="567"/>
      <c r="AWU31" s="567"/>
      <c r="AWV31" s="567"/>
      <c r="AWW31" s="567"/>
      <c r="AWX31" s="567"/>
      <c r="AWY31" s="567"/>
      <c r="AWZ31" s="567"/>
      <c r="AXA31" s="567"/>
      <c r="AXB31" s="567"/>
      <c r="AXC31" s="567"/>
      <c r="AXD31" s="567"/>
      <c r="AXE31" s="567"/>
      <c r="AXF31" s="567"/>
      <c r="AXG31" s="567"/>
      <c r="AXH31" s="567"/>
      <c r="AXI31" s="567"/>
      <c r="AXJ31" s="567"/>
      <c r="AXK31" s="567"/>
      <c r="AXL31" s="567"/>
      <c r="AXM31" s="567"/>
      <c r="AXN31" s="567"/>
      <c r="AXO31" s="567"/>
      <c r="AXP31" s="567"/>
      <c r="AXQ31" s="567"/>
      <c r="AXR31" s="567"/>
      <c r="AXS31" s="567"/>
      <c r="AXT31" s="567"/>
      <c r="AXU31" s="567"/>
      <c r="AXV31" s="567"/>
      <c r="AXW31" s="567"/>
      <c r="AXX31" s="567"/>
      <c r="AXY31" s="567"/>
      <c r="AXZ31" s="567"/>
      <c r="AYA31" s="567"/>
      <c r="AYB31" s="567"/>
      <c r="AYC31" s="567"/>
      <c r="AYD31" s="567"/>
      <c r="AYE31" s="567"/>
      <c r="AYF31" s="567"/>
      <c r="AYG31" s="567"/>
      <c r="AYH31" s="567"/>
      <c r="AYI31" s="567"/>
      <c r="AYJ31" s="567"/>
      <c r="AYK31" s="567"/>
      <c r="AYL31" s="567"/>
      <c r="AYM31" s="567"/>
      <c r="AYN31" s="567"/>
      <c r="AYO31" s="567"/>
      <c r="AYP31" s="567"/>
      <c r="AYQ31" s="567"/>
      <c r="AYR31" s="567"/>
      <c r="AYS31" s="567"/>
      <c r="AYT31" s="567"/>
      <c r="AYU31" s="567"/>
      <c r="AYV31" s="567"/>
      <c r="AYW31" s="567"/>
      <c r="AYX31" s="567"/>
      <c r="AYY31" s="567"/>
      <c r="AYZ31" s="567"/>
      <c r="AZA31" s="567"/>
      <c r="AZB31" s="567"/>
      <c r="AZC31" s="567"/>
      <c r="AZD31" s="567"/>
      <c r="AZE31" s="567"/>
      <c r="AZF31" s="567"/>
      <c r="AZG31" s="567"/>
      <c r="AZH31" s="567"/>
      <c r="AZI31" s="567"/>
      <c r="AZJ31" s="567"/>
      <c r="AZK31" s="567"/>
      <c r="AZL31" s="567"/>
      <c r="AZM31" s="567"/>
      <c r="AZN31" s="567"/>
      <c r="AZO31" s="567"/>
      <c r="AZP31" s="567"/>
      <c r="AZQ31" s="567"/>
      <c r="AZR31" s="567"/>
      <c r="AZS31" s="567"/>
      <c r="AZT31" s="567"/>
      <c r="AZU31" s="567"/>
      <c r="AZV31" s="567"/>
      <c r="AZW31" s="567"/>
      <c r="AZX31" s="567"/>
      <c r="AZY31" s="567"/>
      <c r="AZZ31" s="567"/>
      <c r="BAA31" s="567"/>
      <c r="BAB31" s="567"/>
      <c r="BAC31" s="567"/>
      <c r="BAD31" s="567"/>
      <c r="BAE31" s="567"/>
      <c r="BAF31" s="567"/>
      <c r="BAG31" s="567"/>
      <c r="BAH31" s="567"/>
      <c r="BAI31" s="567"/>
      <c r="BAJ31" s="567"/>
      <c r="BAK31" s="567"/>
      <c r="BAL31" s="567"/>
      <c r="BAM31" s="567"/>
      <c r="BAN31" s="567"/>
      <c r="BAO31" s="567"/>
      <c r="BAP31" s="567"/>
      <c r="BAQ31" s="567"/>
      <c r="BAR31" s="567"/>
      <c r="BAS31" s="567"/>
      <c r="BAT31" s="567"/>
      <c r="BAU31" s="567"/>
      <c r="BAV31" s="567"/>
      <c r="BAW31" s="567"/>
      <c r="BAX31" s="567"/>
      <c r="BAY31" s="567"/>
      <c r="BAZ31" s="567"/>
      <c r="BBA31" s="567"/>
      <c r="BBB31" s="567"/>
      <c r="BBC31" s="567"/>
      <c r="BBD31" s="567"/>
      <c r="BBE31" s="567"/>
      <c r="BBF31" s="567"/>
      <c r="BBG31" s="567"/>
      <c r="BBH31" s="567"/>
      <c r="BBI31" s="567"/>
      <c r="BBJ31" s="567"/>
      <c r="BBK31" s="567"/>
      <c r="BBL31" s="567"/>
      <c r="BBM31" s="567"/>
      <c r="BBN31" s="567"/>
      <c r="BBO31" s="567"/>
      <c r="BBP31" s="567"/>
      <c r="BBQ31" s="567"/>
      <c r="BBR31" s="567"/>
      <c r="BBS31" s="567"/>
      <c r="BBT31" s="567"/>
      <c r="BBU31" s="567"/>
      <c r="BBV31" s="567"/>
      <c r="BBW31" s="567"/>
      <c r="BBX31" s="567"/>
      <c r="BBY31" s="567"/>
      <c r="BBZ31" s="567"/>
      <c r="BCA31" s="567"/>
      <c r="BCB31" s="567"/>
      <c r="BCC31" s="567"/>
      <c r="BCD31" s="567"/>
      <c r="BCE31" s="567"/>
      <c r="BCF31" s="567"/>
      <c r="BCG31" s="567"/>
      <c r="BCH31" s="567"/>
      <c r="BCI31" s="567"/>
      <c r="BCJ31" s="567"/>
      <c r="BCK31" s="567"/>
      <c r="BCL31" s="567"/>
      <c r="BCM31" s="567"/>
      <c r="BCN31" s="567"/>
      <c r="BCO31" s="567"/>
      <c r="BCP31" s="567"/>
      <c r="BCQ31" s="567"/>
      <c r="BCR31" s="567"/>
      <c r="BCS31" s="567"/>
      <c r="BCT31" s="567"/>
      <c r="BCU31" s="567"/>
      <c r="BCV31" s="567"/>
      <c r="BCW31" s="567"/>
      <c r="BCX31" s="567"/>
      <c r="BCY31" s="567"/>
      <c r="BCZ31" s="567"/>
      <c r="BDA31" s="567"/>
      <c r="BDB31" s="567"/>
      <c r="BDC31" s="567"/>
      <c r="BDD31" s="567"/>
      <c r="BDE31" s="567"/>
      <c r="BDF31" s="567"/>
      <c r="BDG31" s="567"/>
      <c r="BDH31" s="567"/>
      <c r="BDI31" s="567"/>
      <c r="BDJ31" s="567"/>
      <c r="BDK31" s="567"/>
      <c r="BDL31" s="567"/>
      <c r="BDM31" s="567"/>
      <c r="BDN31" s="567"/>
      <c r="BDO31" s="567"/>
      <c r="BDP31" s="567"/>
      <c r="BDQ31" s="567"/>
      <c r="BDR31" s="567"/>
      <c r="BDS31" s="567"/>
      <c r="BDT31" s="567"/>
      <c r="BDU31" s="567"/>
      <c r="BDV31" s="567"/>
      <c r="BDW31" s="567"/>
      <c r="BDX31" s="567"/>
      <c r="BDY31" s="567"/>
      <c r="BDZ31" s="567"/>
      <c r="BEA31" s="567"/>
      <c r="BEB31" s="567"/>
      <c r="BEC31" s="567"/>
      <c r="BED31" s="567"/>
      <c r="BEE31" s="567"/>
      <c r="BEF31" s="567"/>
      <c r="BEG31" s="567"/>
      <c r="BEH31" s="567"/>
      <c r="BEI31" s="567"/>
      <c r="BEJ31" s="567"/>
      <c r="BEK31" s="567"/>
      <c r="BEL31" s="567"/>
      <c r="BEM31" s="567"/>
      <c r="BEN31" s="567"/>
      <c r="BEO31" s="567"/>
      <c r="BEP31" s="567"/>
      <c r="BEQ31" s="567"/>
      <c r="BER31" s="567"/>
      <c r="BES31" s="567"/>
      <c r="BET31" s="567"/>
      <c r="BEU31" s="567"/>
      <c r="BEV31" s="567"/>
      <c r="BEW31" s="567"/>
      <c r="BEX31" s="567"/>
      <c r="BEY31" s="567"/>
      <c r="BEZ31" s="567"/>
      <c r="BFA31" s="567"/>
      <c r="BFB31" s="567"/>
      <c r="BFC31" s="567"/>
      <c r="BFD31" s="567"/>
      <c r="BFE31" s="567"/>
      <c r="BFF31" s="567"/>
      <c r="BFG31" s="567"/>
      <c r="BFH31" s="567"/>
      <c r="BFI31" s="567"/>
      <c r="BFJ31" s="567"/>
      <c r="BFK31" s="567"/>
      <c r="BFL31" s="567"/>
      <c r="BFM31" s="567"/>
      <c r="BFN31" s="567"/>
      <c r="BFO31" s="567"/>
      <c r="BFP31" s="567"/>
      <c r="BFQ31" s="567"/>
      <c r="BFR31" s="567"/>
      <c r="BFS31" s="567"/>
      <c r="BFT31" s="567"/>
      <c r="BFU31" s="567"/>
      <c r="BFV31" s="567"/>
      <c r="BFW31" s="567"/>
      <c r="BFX31" s="567"/>
      <c r="BFY31" s="567"/>
      <c r="BFZ31" s="567"/>
      <c r="BGA31" s="567"/>
      <c r="BGB31" s="567"/>
      <c r="BGC31" s="567"/>
      <c r="BGD31" s="567"/>
      <c r="BGE31" s="567"/>
      <c r="BGF31" s="567"/>
      <c r="BGG31" s="567"/>
      <c r="BGH31" s="567"/>
      <c r="BGI31" s="567"/>
      <c r="BGJ31" s="567"/>
      <c r="BGK31" s="567"/>
      <c r="BGL31" s="567"/>
      <c r="BGM31" s="567"/>
      <c r="BGN31" s="567"/>
      <c r="BGO31" s="567"/>
      <c r="BGP31" s="567"/>
      <c r="BGQ31" s="567"/>
      <c r="BGR31" s="567"/>
      <c r="BGS31" s="567"/>
      <c r="BGT31" s="567"/>
      <c r="BGU31" s="567"/>
      <c r="BGV31" s="567"/>
      <c r="BGW31" s="567"/>
      <c r="BGX31" s="567"/>
      <c r="BGY31" s="567"/>
      <c r="BGZ31" s="567"/>
      <c r="BHA31" s="567"/>
      <c r="BHB31" s="567"/>
      <c r="BHC31" s="567"/>
      <c r="BHD31" s="567"/>
      <c r="BHE31" s="567"/>
      <c r="BHF31" s="567"/>
      <c r="BHG31" s="567"/>
      <c r="BHH31" s="567"/>
      <c r="BHI31" s="567"/>
      <c r="BHJ31" s="567"/>
      <c r="BHK31" s="567"/>
      <c r="BHL31" s="567"/>
      <c r="BHM31" s="567"/>
      <c r="BHN31" s="567"/>
      <c r="BHO31" s="567"/>
      <c r="BHP31" s="567"/>
      <c r="BHQ31" s="567"/>
      <c r="BHR31" s="567"/>
      <c r="BHS31" s="567"/>
      <c r="BHT31" s="567"/>
      <c r="BHU31" s="567"/>
      <c r="BHV31" s="567"/>
      <c r="BHW31" s="567"/>
      <c r="BHX31" s="567"/>
      <c r="BHY31" s="567"/>
      <c r="BHZ31" s="567"/>
      <c r="BIA31" s="567"/>
      <c r="BIB31" s="567"/>
      <c r="BIC31" s="567"/>
      <c r="BID31" s="567"/>
      <c r="BIE31" s="567"/>
      <c r="BIF31" s="567"/>
      <c r="BIG31" s="567"/>
      <c r="BIH31" s="567"/>
      <c r="BII31" s="567"/>
      <c r="BIJ31" s="567"/>
      <c r="BIK31" s="567"/>
      <c r="BIL31" s="567"/>
      <c r="BIM31" s="567"/>
      <c r="BIN31" s="567"/>
      <c r="BIO31" s="567"/>
      <c r="BIP31" s="567"/>
      <c r="BIQ31" s="567"/>
      <c r="BIR31" s="567"/>
      <c r="BIS31" s="567"/>
      <c r="BIT31" s="567"/>
      <c r="BIU31" s="567"/>
      <c r="BIV31" s="567"/>
      <c r="BIW31" s="567"/>
      <c r="BIX31" s="567"/>
      <c r="BIY31" s="567"/>
      <c r="BIZ31" s="567"/>
      <c r="BJA31" s="567"/>
      <c r="BJB31" s="567"/>
      <c r="BJC31" s="567"/>
      <c r="BJD31" s="567"/>
      <c r="BJE31" s="567"/>
      <c r="BJF31" s="567"/>
      <c r="BJG31" s="567"/>
      <c r="BJH31" s="567"/>
      <c r="BJI31" s="567"/>
      <c r="BJJ31" s="567"/>
      <c r="BJK31" s="567"/>
      <c r="BJL31" s="567"/>
      <c r="BJM31" s="567"/>
      <c r="BJN31" s="567"/>
      <c r="BJO31" s="567"/>
      <c r="BJP31" s="567"/>
      <c r="BJQ31" s="567"/>
      <c r="BJR31" s="567"/>
      <c r="BJS31" s="567"/>
      <c r="BJT31" s="567"/>
      <c r="BJU31" s="567"/>
      <c r="BJV31" s="567"/>
      <c r="BJW31" s="567"/>
      <c r="BJX31" s="567"/>
      <c r="BJY31" s="567"/>
      <c r="BJZ31" s="567"/>
      <c r="BKA31" s="567"/>
      <c r="BKB31" s="567"/>
      <c r="BKC31" s="567"/>
      <c r="BKD31" s="567"/>
      <c r="BKE31" s="567"/>
      <c r="BKF31" s="567"/>
      <c r="BKG31" s="567"/>
      <c r="BKH31" s="567"/>
      <c r="BKI31" s="567"/>
      <c r="BKJ31" s="567"/>
      <c r="BKK31" s="567"/>
      <c r="BKL31" s="567"/>
      <c r="BKM31" s="567"/>
      <c r="BKN31" s="567"/>
      <c r="BKO31" s="567"/>
      <c r="BKP31" s="567"/>
      <c r="BKQ31" s="567"/>
      <c r="BKR31" s="567"/>
      <c r="BKS31" s="567"/>
      <c r="BKT31" s="567"/>
      <c r="BKU31" s="567"/>
      <c r="BKV31" s="567"/>
      <c r="BKW31" s="567"/>
      <c r="BKX31" s="567"/>
      <c r="BKY31" s="567"/>
      <c r="BKZ31" s="567"/>
      <c r="BLA31" s="567"/>
      <c r="BLB31" s="567"/>
      <c r="BLC31" s="567"/>
      <c r="BLD31" s="567"/>
      <c r="BLE31" s="567"/>
      <c r="BLF31" s="567"/>
      <c r="BLG31" s="567"/>
      <c r="BLH31" s="567"/>
      <c r="BLI31" s="567"/>
      <c r="BLJ31" s="567"/>
      <c r="BLK31" s="567"/>
      <c r="BLL31" s="567"/>
      <c r="BLM31" s="567"/>
      <c r="BLN31" s="567"/>
      <c r="BLO31" s="567"/>
      <c r="BLP31" s="567"/>
      <c r="BLQ31" s="567"/>
      <c r="BLR31" s="567"/>
      <c r="BLS31" s="567"/>
      <c r="BLT31" s="567"/>
      <c r="BLU31" s="567"/>
      <c r="BLV31" s="567"/>
      <c r="BLW31" s="567"/>
      <c r="BLX31" s="567"/>
      <c r="BLY31" s="567"/>
      <c r="BLZ31" s="567"/>
      <c r="BMA31" s="567"/>
      <c r="BMB31" s="567"/>
      <c r="BMC31" s="567"/>
      <c r="BMD31" s="567"/>
      <c r="BME31" s="567"/>
      <c r="BMF31" s="567"/>
      <c r="BMG31" s="567"/>
      <c r="BMH31" s="567"/>
      <c r="BMI31" s="567"/>
      <c r="BMJ31" s="567"/>
      <c r="BMK31" s="567"/>
      <c r="BML31" s="567"/>
      <c r="BMM31" s="567"/>
      <c r="BMN31" s="567"/>
      <c r="BMO31" s="567"/>
      <c r="BMP31" s="567"/>
      <c r="BMQ31" s="567"/>
      <c r="BMR31" s="567"/>
      <c r="BMS31" s="567"/>
      <c r="BMT31" s="567"/>
      <c r="BMU31" s="567"/>
      <c r="BMV31" s="567"/>
      <c r="BMW31" s="567"/>
      <c r="BMX31" s="567"/>
      <c r="BMY31" s="567"/>
      <c r="BMZ31" s="567"/>
      <c r="BNA31" s="567"/>
      <c r="BNB31" s="567"/>
      <c r="BNC31" s="567"/>
      <c r="BND31" s="567"/>
      <c r="BNE31" s="567"/>
      <c r="BNF31" s="567"/>
      <c r="BNG31" s="567"/>
      <c r="BNH31" s="567"/>
      <c r="BNI31" s="567"/>
      <c r="BNJ31" s="567"/>
      <c r="BNK31" s="567"/>
      <c r="BNL31" s="567"/>
      <c r="BNM31" s="567"/>
      <c r="BNN31" s="567"/>
      <c r="BNO31" s="567"/>
      <c r="BNP31" s="567"/>
      <c r="BNQ31" s="567"/>
      <c r="BNR31" s="567"/>
      <c r="BNS31" s="567"/>
      <c r="BNT31" s="567"/>
      <c r="BNU31" s="567"/>
      <c r="BNV31" s="567"/>
      <c r="BNW31" s="567"/>
      <c r="BNX31" s="567"/>
      <c r="BNY31" s="567"/>
      <c r="BNZ31" s="567"/>
      <c r="BOA31" s="567"/>
      <c r="BOB31" s="567"/>
      <c r="BOC31" s="567"/>
      <c r="BOD31" s="567"/>
      <c r="BOE31" s="567"/>
      <c r="BOF31" s="567"/>
      <c r="BOG31" s="567"/>
      <c r="BOH31" s="567"/>
      <c r="BOI31" s="567"/>
      <c r="BOJ31" s="567"/>
      <c r="BOK31" s="567"/>
      <c r="BOL31" s="567"/>
      <c r="BOM31" s="567"/>
      <c r="BON31" s="567"/>
      <c r="BOO31" s="567"/>
      <c r="BOP31" s="567"/>
      <c r="BOQ31" s="567"/>
      <c r="BOR31" s="567"/>
      <c r="BOS31" s="567"/>
      <c r="BOT31" s="567"/>
      <c r="BOU31" s="567"/>
      <c r="BOV31" s="567"/>
      <c r="BOW31" s="567"/>
      <c r="BOX31" s="567"/>
      <c r="BOY31" s="567"/>
      <c r="BOZ31" s="567"/>
      <c r="BPA31" s="567"/>
      <c r="BPB31" s="567"/>
      <c r="BPC31" s="567"/>
      <c r="BPD31" s="567"/>
      <c r="BPE31" s="567"/>
      <c r="BPF31" s="567"/>
      <c r="BPG31" s="567"/>
      <c r="BPH31" s="567"/>
      <c r="BPI31" s="567"/>
      <c r="BPJ31" s="567"/>
      <c r="BPK31" s="567"/>
      <c r="BPL31" s="567"/>
      <c r="BPM31" s="567"/>
      <c r="BPN31" s="567"/>
      <c r="BPO31" s="567"/>
      <c r="BPP31" s="567"/>
      <c r="BPQ31" s="567"/>
      <c r="BPR31" s="567"/>
      <c r="BPS31" s="567"/>
      <c r="BPT31" s="567"/>
      <c r="BPU31" s="567"/>
      <c r="BPV31" s="567"/>
      <c r="BPW31" s="567"/>
      <c r="BPX31" s="567"/>
      <c r="BPY31" s="567"/>
      <c r="BPZ31" s="567"/>
      <c r="BQA31" s="567"/>
      <c r="BQB31" s="567"/>
      <c r="BQC31" s="567"/>
      <c r="BQD31" s="567"/>
      <c r="BQE31" s="567"/>
      <c r="BQF31" s="567"/>
      <c r="BQG31" s="567"/>
      <c r="BQH31" s="567"/>
      <c r="BQI31" s="567"/>
      <c r="BQJ31" s="567"/>
      <c r="BQK31" s="567"/>
      <c r="BQL31" s="567"/>
      <c r="BQM31" s="567"/>
      <c r="BQN31" s="567"/>
      <c r="BQO31" s="567"/>
      <c r="BQP31" s="567"/>
      <c r="BQQ31" s="567"/>
      <c r="BQR31" s="567"/>
      <c r="BQS31" s="567"/>
      <c r="BQT31" s="567"/>
      <c r="BQU31" s="567"/>
      <c r="BQV31" s="567"/>
      <c r="BQW31" s="567"/>
      <c r="BQX31" s="567"/>
      <c r="BQY31" s="567"/>
      <c r="BQZ31" s="567"/>
      <c r="BRA31" s="567"/>
      <c r="BRB31" s="567"/>
      <c r="BRC31" s="567"/>
      <c r="BRD31" s="567"/>
      <c r="BRE31" s="567"/>
      <c r="BRF31" s="567"/>
      <c r="BRG31" s="567"/>
      <c r="BRH31" s="567"/>
      <c r="BRI31" s="567"/>
      <c r="BRJ31" s="567"/>
      <c r="BRK31" s="567"/>
      <c r="BRL31" s="567"/>
      <c r="BRM31" s="567"/>
      <c r="BRN31" s="567"/>
      <c r="BRO31" s="567"/>
      <c r="BRP31" s="567"/>
      <c r="BRQ31" s="567"/>
      <c r="BRR31" s="567"/>
      <c r="BRS31" s="567"/>
      <c r="BRT31" s="567"/>
      <c r="BRU31" s="567"/>
      <c r="BRV31" s="567"/>
      <c r="BRW31" s="567"/>
      <c r="BRX31" s="567"/>
      <c r="BRY31" s="567"/>
      <c r="BRZ31" s="567"/>
      <c r="BSA31" s="567"/>
      <c r="BSB31" s="567"/>
      <c r="BSC31" s="567"/>
      <c r="BSD31" s="567"/>
      <c r="BSE31" s="567"/>
      <c r="BSF31" s="567"/>
      <c r="BSG31" s="567"/>
      <c r="BSH31" s="567"/>
      <c r="BSI31" s="567"/>
      <c r="BSJ31" s="567"/>
      <c r="BSK31" s="567"/>
      <c r="BSL31" s="567"/>
      <c r="BSM31" s="567"/>
      <c r="BSN31" s="567"/>
      <c r="BSO31" s="567"/>
      <c r="BSP31" s="567"/>
      <c r="BSQ31" s="567"/>
      <c r="BSR31" s="567"/>
      <c r="BSS31" s="567"/>
      <c r="BST31" s="567"/>
      <c r="BSU31" s="567"/>
      <c r="BSV31" s="567"/>
      <c r="BSW31" s="567"/>
      <c r="BSX31" s="567"/>
      <c r="BSY31" s="567"/>
      <c r="BSZ31" s="567"/>
      <c r="BTA31" s="567"/>
      <c r="BTB31" s="567"/>
      <c r="BTC31" s="567"/>
      <c r="BTD31" s="567"/>
      <c r="BTE31" s="567"/>
      <c r="BTF31" s="567"/>
      <c r="BTG31" s="567"/>
      <c r="BTH31" s="567"/>
      <c r="BTI31" s="567"/>
      <c r="BTJ31" s="567"/>
      <c r="BTK31" s="567"/>
      <c r="BTL31" s="567"/>
      <c r="BTM31" s="567"/>
      <c r="BTN31" s="567"/>
      <c r="BTO31" s="567"/>
      <c r="BTP31" s="567"/>
      <c r="BTQ31" s="567"/>
      <c r="BTR31" s="567"/>
      <c r="BTS31" s="567"/>
      <c r="BTT31" s="567"/>
      <c r="BTU31" s="567"/>
      <c r="BTV31" s="567"/>
      <c r="BTW31" s="567"/>
      <c r="BTX31" s="567"/>
      <c r="BTY31" s="567"/>
      <c r="BTZ31" s="567"/>
      <c r="BUA31" s="567"/>
      <c r="BUB31" s="567"/>
      <c r="BUC31" s="567"/>
      <c r="BUD31" s="567"/>
      <c r="BUE31" s="567"/>
      <c r="BUF31" s="567"/>
      <c r="BUG31" s="567"/>
      <c r="BUH31" s="567"/>
      <c r="BUI31" s="567"/>
      <c r="BUJ31" s="567"/>
      <c r="BUK31" s="567"/>
      <c r="BUL31" s="567"/>
      <c r="BUM31" s="567"/>
      <c r="BUN31" s="567"/>
      <c r="BUO31" s="567"/>
      <c r="BUP31" s="567"/>
      <c r="BUQ31" s="567"/>
      <c r="BUR31" s="567"/>
      <c r="BUS31" s="567"/>
      <c r="BUT31" s="567"/>
      <c r="BUU31" s="567"/>
      <c r="BUV31" s="567"/>
      <c r="BUW31" s="567"/>
      <c r="BUX31" s="567"/>
      <c r="BUY31" s="567"/>
      <c r="BUZ31" s="567"/>
      <c r="BVA31" s="567"/>
      <c r="BVB31" s="567"/>
      <c r="BVC31" s="567"/>
      <c r="BVD31" s="567"/>
      <c r="BVE31" s="567"/>
      <c r="BVF31" s="567"/>
      <c r="BVG31" s="567"/>
      <c r="BVH31" s="567"/>
      <c r="BVI31" s="567"/>
      <c r="BVJ31" s="567"/>
      <c r="BVK31" s="567"/>
      <c r="BVL31" s="567"/>
      <c r="BVM31" s="567"/>
      <c r="BVN31" s="567"/>
      <c r="BVO31" s="567"/>
      <c r="BVP31" s="567"/>
      <c r="BVQ31" s="567"/>
      <c r="BVR31" s="567"/>
      <c r="BVS31" s="567"/>
      <c r="BVT31" s="567"/>
      <c r="BVU31" s="567"/>
      <c r="BVV31" s="567"/>
      <c r="BVW31" s="567"/>
      <c r="BVX31" s="567"/>
      <c r="BVY31" s="567"/>
      <c r="BVZ31" s="567"/>
      <c r="BWA31" s="567"/>
      <c r="BWB31" s="567"/>
      <c r="BWC31" s="567"/>
      <c r="BWD31" s="567"/>
      <c r="BWE31" s="567"/>
      <c r="BWF31" s="567"/>
      <c r="BWG31" s="567"/>
      <c r="BWH31" s="567"/>
      <c r="BWI31" s="567"/>
      <c r="BWJ31" s="567"/>
      <c r="BWK31" s="567"/>
      <c r="BWL31" s="567"/>
      <c r="BWM31" s="567"/>
      <c r="BWN31" s="567"/>
      <c r="BWO31" s="567"/>
      <c r="BWP31" s="567"/>
      <c r="BWQ31" s="567"/>
      <c r="BWR31" s="567"/>
      <c r="BWS31" s="567"/>
      <c r="BWT31" s="567"/>
      <c r="BWU31" s="567"/>
      <c r="BWV31" s="567"/>
      <c r="BWW31" s="567"/>
      <c r="BWX31" s="567"/>
      <c r="BWY31" s="567"/>
      <c r="BWZ31" s="567"/>
      <c r="BXA31" s="567"/>
      <c r="BXB31" s="567"/>
      <c r="BXC31" s="567"/>
      <c r="BXD31" s="567"/>
      <c r="BXE31" s="567"/>
      <c r="BXF31" s="567"/>
      <c r="BXG31" s="567"/>
      <c r="BXH31" s="567"/>
      <c r="BXI31" s="567"/>
      <c r="BXJ31" s="567"/>
      <c r="BXK31" s="567"/>
      <c r="BXL31" s="567"/>
      <c r="BXM31" s="567"/>
      <c r="BXN31" s="567"/>
      <c r="BXO31" s="567"/>
      <c r="BXP31" s="567"/>
      <c r="BXQ31" s="567"/>
      <c r="BXR31" s="567"/>
      <c r="BXS31" s="567"/>
      <c r="BXT31" s="567"/>
      <c r="BXU31" s="567"/>
      <c r="BXV31" s="567"/>
      <c r="BXW31" s="567"/>
      <c r="BXX31" s="567"/>
      <c r="BXY31" s="567"/>
      <c r="BXZ31" s="567"/>
      <c r="BYA31" s="567"/>
      <c r="BYB31" s="567"/>
      <c r="BYC31" s="567"/>
      <c r="BYD31" s="567"/>
      <c r="BYE31" s="567"/>
      <c r="BYF31" s="567"/>
      <c r="BYG31" s="567"/>
      <c r="BYH31" s="567"/>
      <c r="BYI31" s="567"/>
      <c r="BYJ31" s="567"/>
      <c r="BYK31" s="567"/>
      <c r="BYL31" s="567"/>
      <c r="BYM31" s="567"/>
      <c r="BYN31" s="567"/>
      <c r="BYO31" s="567"/>
      <c r="BYP31" s="567"/>
      <c r="BYQ31" s="567"/>
      <c r="BYR31" s="567"/>
      <c r="BYS31" s="567"/>
      <c r="BYT31" s="567"/>
      <c r="BYU31" s="567"/>
      <c r="BYV31" s="567"/>
      <c r="BYW31" s="567"/>
      <c r="BYX31" s="567"/>
      <c r="BYY31" s="567"/>
      <c r="BYZ31" s="567"/>
      <c r="BZA31" s="567"/>
      <c r="BZB31" s="567"/>
      <c r="BZC31" s="567"/>
      <c r="BZD31" s="567"/>
      <c r="BZE31" s="567"/>
      <c r="BZF31" s="567"/>
      <c r="BZG31" s="567"/>
      <c r="BZH31" s="567"/>
      <c r="BZI31" s="567"/>
      <c r="BZJ31" s="567"/>
      <c r="BZK31" s="567"/>
      <c r="BZL31" s="567"/>
      <c r="BZM31" s="567"/>
      <c r="BZN31" s="567"/>
      <c r="BZO31" s="567"/>
      <c r="BZP31" s="567"/>
      <c r="BZQ31" s="567"/>
      <c r="BZR31" s="567"/>
      <c r="BZS31" s="567"/>
      <c r="BZT31" s="567"/>
      <c r="BZU31" s="567"/>
      <c r="BZV31" s="567"/>
      <c r="BZW31" s="567"/>
      <c r="BZX31" s="567"/>
      <c r="BZY31" s="567"/>
      <c r="BZZ31" s="567"/>
      <c r="CAA31" s="567"/>
      <c r="CAB31" s="567"/>
      <c r="CAC31" s="567"/>
      <c r="CAD31" s="567"/>
      <c r="CAE31" s="567"/>
      <c r="CAF31" s="567"/>
      <c r="CAG31" s="567"/>
      <c r="CAH31" s="567"/>
      <c r="CAI31" s="567"/>
      <c r="CAJ31" s="567"/>
      <c r="CAK31" s="567"/>
      <c r="CAL31" s="567"/>
      <c r="CAM31" s="567"/>
      <c r="CAN31" s="567"/>
      <c r="CAO31" s="567"/>
      <c r="CAP31" s="567"/>
      <c r="CAQ31" s="567"/>
      <c r="CAR31" s="567"/>
      <c r="CAS31" s="567"/>
      <c r="CAT31" s="567"/>
      <c r="CAU31" s="567"/>
      <c r="CAV31" s="567"/>
      <c r="CAW31" s="567"/>
      <c r="CAX31" s="567"/>
      <c r="CAY31" s="567"/>
      <c r="CAZ31" s="567"/>
      <c r="CBA31" s="567"/>
      <c r="CBB31" s="567"/>
      <c r="CBC31" s="567"/>
      <c r="CBD31" s="567"/>
      <c r="CBE31" s="567"/>
      <c r="CBF31" s="567"/>
      <c r="CBG31" s="567"/>
      <c r="CBH31" s="567"/>
      <c r="CBI31" s="567"/>
      <c r="CBJ31" s="567"/>
      <c r="CBK31" s="567"/>
      <c r="CBL31" s="567"/>
      <c r="CBM31" s="567"/>
      <c r="CBN31" s="567"/>
      <c r="CBO31" s="567"/>
      <c r="CBP31" s="567"/>
      <c r="CBQ31" s="567"/>
      <c r="CBR31" s="567"/>
      <c r="CBS31" s="567"/>
      <c r="CBT31" s="567"/>
      <c r="CBU31" s="567"/>
      <c r="CBV31" s="567"/>
      <c r="CBW31" s="567"/>
      <c r="CBX31" s="567"/>
      <c r="CBY31" s="567"/>
      <c r="CBZ31" s="567"/>
      <c r="CCA31" s="567"/>
      <c r="CCB31" s="567"/>
      <c r="CCC31" s="567"/>
      <c r="CCD31" s="567"/>
      <c r="CCE31" s="567"/>
      <c r="CCF31" s="567"/>
      <c r="CCG31" s="567"/>
      <c r="CCH31" s="567"/>
      <c r="CCI31" s="567"/>
      <c r="CCJ31" s="567"/>
      <c r="CCK31" s="567"/>
      <c r="CCL31" s="567"/>
      <c r="CCM31" s="567"/>
      <c r="CCN31" s="567"/>
      <c r="CCO31" s="567"/>
      <c r="CCP31" s="567"/>
      <c r="CCQ31" s="567"/>
      <c r="CCR31" s="567"/>
      <c r="CCS31" s="567"/>
      <c r="CCT31" s="567"/>
      <c r="CCU31" s="567"/>
      <c r="CCV31" s="567"/>
      <c r="CCW31" s="567"/>
      <c r="CCX31" s="567"/>
      <c r="CCY31" s="567"/>
      <c r="CCZ31" s="567"/>
      <c r="CDA31" s="567"/>
      <c r="CDB31" s="567"/>
      <c r="CDC31" s="567"/>
      <c r="CDD31" s="567"/>
      <c r="CDE31" s="567"/>
      <c r="CDF31" s="567"/>
      <c r="CDG31" s="567"/>
      <c r="CDH31" s="567"/>
      <c r="CDI31" s="567"/>
      <c r="CDJ31" s="567"/>
      <c r="CDK31" s="567"/>
      <c r="CDL31" s="567"/>
      <c r="CDM31" s="567"/>
      <c r="CDN31" s="567"/>
      <c r="CDO31" s="567"/>
      <c r="CDP31" s="567"/>
      <c r="CDQ31" s="567"/>
      <c r="CDR31" s="567"/>
      <c r="CDS31" s="567"/>
      <c r="CDT31" s="567"/>
      <c r="CDU31" s="567"/>
      <c r="CDV31" s="567"/>
      <c r="CDW31" s="567"/>
      <c r="CDX31" s="567"/>
      <c r="CDY31" s="567"/>
      <c r="CDZ31" s="567"/>
      <c r="CEA31" s="567"/>
      <c r="CEB31" s="567"/>
      <c r="CEC31" s="567"/>
      <c r="CED31" s="567"/>
      <c r="CEE31" s="567"/>
      <c r="CEF31" s="567"/>
      <c r="CEG31" s="567"/>
      <c r="CEH31" s="567"/>
      <c r="CEI31" s="567"/>
      <c r="CEJ31" s="567"/>
      <c r="CEK31" s="567"/>
      <c r="CEL31" s="567"/>
      <c r="CEM31" s="567"/>
      <c r="CEN31" s="567"/>
      <c r="CEO31" s="567"/>
      <c r="CEP31" s="567"/>
      <c r="CEQ31" s="567"/>
      <c r="CER31" s="567"/>
      <c r="CES31" s="567"/>
      <c r="CET31" s="567"/>
      <c r="CEU31" s="567"/>
      <c r="CEV31" s="567"/>
      <c r="CEW31" s="567"/>
      <c r="CEX31" s="567"/>
      <c r="CEY31" s="567"/>
      <c r="CEZ31" s="567"/>
      <c r="CFA31" s="567"/>
      <c r="CFB31" s="567"/>
      <c r="CFC31" s="567"/>
      <c r="CFD31" s="567"/>
      <c r="CFE31" s="567"/>
      <c r="CFF31" s="567"/>
      <c r="CFG31" s="567"/>
      <c r="CFH31" s="567"/>
      <c r="CFI31" s="567"/>
      <c r="CFJ31" s="567"/>
      <c r="CFK31" s="567"/>
      <c r="CFL31" s="567"/>
      <c r="CFM31" s="567"/>
      <c r="CFN31" s="567"/>
      <c r="CFO31" s="567"/>
      <c r="CFP31" s="567"/>
      <c r="CFQ31" s="567"/>
      <c r="CFR31" s="567"/>
      <c r="CFS31" s="567"/>
      <c r="CFT31" s="567"/>
      <c r="CFU31" s="567"/>
      <c r="CFV31" s="567"/>
      <c r="CFW31" s="567"/>
      <c r="CFX31" s="567"/>
      <c r="CFY31" s="567"/>
      <c r="CFZ31" s="567"/>
      <c r="CGA31" s="567"/>
      <c r="CGB31" s="567"/>
      <c r="CGC31" s="567"/>
      <c r="CGD31" s="567"/>
      <c r="CGE31" s="567"/>
      <c r="CGF31" s="567"/>
      <c r="CGG31" s="567"/>
      <c r="CGH31" s="567"/>
      <c r="CGI31" s="567"/>
      <c r="CGJ31" s="567"/>
      <c r="CGK31" s="567"/>
      <c r="CGL31" s="567"/>
      <c r="CGM31" s="567"/>
      <c r="CGN31" s="567"/>
      <c r="CGO31" s="567"/>
      <c r="CGP31" s="567"/>
      <c r="CGQ31" s="567"/>
      <c r="CGR31" s="567"/>
      <c r="CGS31" s="567"/>
      <c r="CGT31" s="567"/>
      <c r="CGU31" s="567"/>
      <c r="CGV31" s="567"/>
      <c r="CGW31" s="567"/>
      <c r="CGX31" s="567"/>
      <c r="CGY31" s="567"/>
      <c r="CGZ31" s="567"/>
      <c r="CHA31" s="567"/>
      <c r="CHB31" s="567"/>
      <c r="CHC31" s="567"/>
      <c r="CHD31" s="567"/>
      <c r="CHE31" s="567"/>
      <c r="CHF31" s="567"/>
      <c r="CHG31" s="567"/>
      <c r="CHH31" s="567"/>
      <c r="CHI31" s="567"/>
      <c r="CHJ31" s="567"/>
      <c r="CHK31" s="567"/>
      <c r="CHL31" s="567"/>
      <c r="CHM31" s="567"/>
      <c r="CHN31" s="567"/>
      <c r="CHO31" s="567"/>
      <c r="CHP31" s="567"/>
      <c r="CHQ31" s="567"/>
      <c r="CHR31" s="567"/>
      <c r="CHS31" s="567"/>
      <c r="CHT31" s="567"/>
      <c r="CHU31" s="567"/>
      <c r="CHV31" s="567"/>
      <c r="CHW31" s="567"/>
      <c r="CHX31" s="567"/>
      <c r="CHY31" s="567"/>
      <c r="CHZ31" s="567"/>
      <c r="CIA31" s="567"/>
      <c r="CIB31" s="567"/>
      <c r="CIC31" s="567"/>
      <c r="CID31" s="567"/>
      <c r="CIE31" s="567"/>
      <c r="CIF31" s="567"/>
      <c r="CIG31" s="567"/>
      <c r="CIH31" s="567"/>
      <c r="CII31" s="567"/>
      <c r="CIJ31" s="567"/>
      <c r="CIK31" s="567"/>
      <c r="CIL31" s="567"/>
      <c r="CIM31" s="567"/>
      <c r="CIN31" s="567"/>
      <c r="CIO31" s="567"/>
      <c r="CIP31" s="567"/>
      <c r="CIQ31" s="567"/>
      <c r="CIR31" s="567"/>
      <c r="CIS31" s="567"/>
      <c r="CIT31" s="567"/>
      <c r="CIU31" s="567"/>
      <c r="CIV31" s="567"/>
      <c r="CIW31" s="567"/>
      <c r="CIX31" s="567"/>
      <c r="CIY31" s="567"/>
      <c r="CIZ31" s="567"/>
      <c r="CJA31" s="567"/>
      <c r="CJB31" s="567"/>
      <c r="CJC31" s="567"/>
      <c r="CJD31" s="567"/>
      <c r="CJE31" s="567"/>
      <c r="CJF31" s="567"/>
      <c r="CJG31" s="567"/>
      <c r="CJH31" s="567"/>
      <c r="CJI31" s="567"/>
      <c r="CJJ31" s="567"/>
      <c r="CJK31" s="567"/>
      <c r="CJL31" s="567"/>
      <c r="CJM31" s="567"/>
      <c r="CJN31" s="567"/>
      <c r="CJO31" s="567"/>
      <c r="CJP31" s="567"/>
      <c r="CJQ31" s="567"/>
      <c r="CJR31" s="567"/>
      <c r="CJS31" s="567"/>
      <c r="CJT31" s="567"/>
      <c r="CJU31" s="567"/>
      <c r="CJV31" s="567"/>
      <c r="CJW31" s="567"/>
      <c r="CJX31" s="567"/>
      <c r="CJY31" s="567"/>
      <c r="CJZ31" s="567"/>
      <c r="CKA31" s="567"/>
      <c r="CKB31" s="567"/>
      <c r="CKC31" s="567"/>
      <c r="CKD31" s="567"/>
      <c r="CKE31" s="567"/>
      <c r="CKF31" s="567"/>
      <c r="CKG31" s="567"/>
      <c r="CKH31" s="567"/>
      <c r="CKI31" s="567"/>
      <c r="CKJ31" s="567"/>
      <c r="CKK31" s="567"/>
      <c r="CKL31" s="567"/>
      <c r="CKM31" s="567"/>
      <c r="CKN31" s="567"/>
      <c r="CKO31" s="567"/>
      <c r="CKP31" s="567"/>
      <c r="CKQ31" s="567"/>
      <c r="CKR31" s="567"/>
      <c r="CKS31" s="567"/>
      <c r="CKT31" s="567"/>
      <c r="CKU31" s="567"/>
      <c r="CKV31" s="567"/>
      <c r="CKW31" s="567"/>
      <c r="CKX31" s="567"/>
      <c r="CKY31" s="567"/>
      <c r="CKZ31" s="567"/>
      <c r="CLA31" s="567"/>
      <c r="CLB31" s="567"/>
      <c r="CLC31" s="567"/>
      <c r="CLD31" s="567"/>
      <c r="CLE31" s="567"/>
      <c r="CLF31" s="567"/>
      <c r="CLG31" s="567"/>
      <c r="CLH31" s="567"/>
      <c r="CLI31" s="567"/>
      <c r="CLJ31" s="567"/>
      <c r="CLK31" s="567"/>
      <c r="CLL31" s="567"/>
      <c r="CLM31" s="567"/>
      <c r="CLN31" s="567"/>
      <c r="CLO31" s="567"/>
      <c r="CLP31" s="567"/>
      <c r="CLQ31" s="567"/>
      <c r="CLR31" s="567"/>
      <c r="CLS31" s="567"/>
      <c r="CLT31" s="567"/>
      <c r="CLU31" s="567"/>
      <c r="CLV31" s="567"/>
      <c r="CLW31" s="567"/>
      <c r="CLX31" s="567"/>
      <c r="CLY31" s="567"/>
      <c r="CLZ31" s="567"/>
      <c r="CMA31" s="567"/>
      <c r="CMB31" s="567"/>
      <c r="CMC31" s="567"/>
      <c r="CMD31" s="567"/>
      <c r="CME31" s="567"/>
      <c r="CMF31" s="567"/>
      <c r="CMG31" s="567"/>
      <c r="CMH31" s="567"/>
      <c r="CMI31" s="567"/>
      <c r="CMJ31" s="567"/>
      <c r="CMK31" s="567"/>
      <c r="CML31" s="567"/>
      <c r="CMM31" s="567"/>
      <c r="CMN31" s="567"/>
      <c r="CMO31" s="567"/>
      <c r="CMP31" s="567"/>
      <c r="CMQ31" s="567"/>
      <c r="CMR31" s="567"/>
      <c r="CMS31" s="567"/>
      <c r="CMT31" s="567"/>
      <c r="CMU31" s="567"/>
      <c r="CMV31" s="567"/>
      <c r="CMW31" s="567"/>
      <c r="CMX31" s="567"/>
      <c r="CMY31" s="567"/>
      <c r="CMZ31" s="567"/>
      <c r="CNA31" s="567"/>
      <c r="CNB31" s="567"/>
      <c r="CNC31" s="567"/>
      <c r="CND31" s="567"/>
      <c r="CNE31" s="567"/>
      <c r="CNF31" s="567"/>
      <c r="CNG31" s="567"/>
      <c r="CNH31" s="567"/>
      <c r="CNI31" s="567"/>
      <c r="CNJ31" s="567"/>
      <c r="CNK31" s="567"/>
      <c r="CNL31" s="567"/>
      <c r="CNM31" s="567"/>
      <c r="CNN31" s="567"/>
      <c r="CNO31" s="567"/>
      <c r="CNP31" s="567"/>
      <c r="CNQ31" s="567"/>
      <c r="CNR31" s="567"/>
      <c r="CNS31" s="567"/>
      <c r="CNT31" s="567"/>
      <c r="CNU31" s="567"/>
      <c r="CNV31" s="567"/>
      <c r="CNW31" s="567"/>
      <c r="CNX31" s="567"/>
      <c r="CNY31" s="567"/>
      <c r="CNZ31" s="567"/>
      <c r="COA31" s="567"/>
      <c r="COB31" s="567"/>
      <c r="COC31" s="567"/>
      <c r="COD31" s="567"/>
      <c r="COE31" s="567"/>
      <c r="COF31" s="567"/>
      <c r="COG31" s="567"/>
      <c r="COH31" s="567"/>
      <c r="COI31" s="567"/>
      <c r="COJ31" s="567"/>
      <c r="COK31" s="567"/>
      <c r="COL31" s="567"/>
      <c r="COM31" s="567"/>
      <c r="CON31" s="567"/>
      <c r="COO31" s="567"/>
      <c r="COP31" s="567"/>
      <c r="COQ31" s="567"/>
      <c r="COR31" s="567"/>
      <c r="COS31" s="567"/>
      <c r="COT31" s="567"/>
      <c r="COU31" s="567"/>
      <c r="COV31" s="567"/>
      <c r="COW31" s="567"/>
      <c r="COX31" s="567"/>
      <c r="COY31" s="567"/>
      <c r="COZ31" s="567"/>
      <c r="CPA31" s="567"/>
      <c r="CPB31" s="567"/>
      <c r="CPC31" s="567"/>
      <c r="CPD31" s="567"/>
      <c r="CPE31" s="567"/>
      <c r="CPF31" s="567"/>
      <c r="CPG31" s="567"/>
      <c r="CPH31" s="567"/>
      <c r="CPI31" s="567"/>
      <c r="CPJ31" s="567"/>
      <c r="CPK31" s="567"/>
      <c r="CPL31" s="567"/>
      <c r="CPM31" s="567"/>
      <c r="CPN31" s="567"/>
      <c r="CPO31" s="567"/>
      <c r="CPP31" s="567"/>
      <c r="CPQ31" s="567"/>
      <c r="CPR31" s="567"/>
      <c r="CPS31" s="567"/>
      <c r="CPT31" s="567"/>
      <c r="CPU31" s="567"/>
      <c r="CPV31" s="567"/>
      <c r="CPW31" s="567"/>
      <c r="CPX31" s="567"/>
      <c r="CPY31" s="567"/>
      <c r="CPZ31" s="567"/>
      <c r="CQA31" s="567"/>
      <c r="CQB31" s="567"/>
      <c r="CQC31" s="567"/>
      <c r="CQD31" s="567"/>
      <c r="CQE31" s="567"/>
      <c r="CQF31" s="567"/>
      <c r="CQG31" s="567"/>
      <c r="CQH31" s="567"/>
      <c r="CQI31" s="567"/>
      <c r="CQJ31" s="567"/>
      <c r="CQK31" s="567"/>
      <c r="CQL31" s="567"/>
      <c r="CQM31" s="567"/>
      <c r="CQN31" s="567"/>
      <c r="CQO31" s="567"/>
      <c r="CQP31" s="567"/>
      <c r="CQQ31" s="567"/>
      <c r="CQR31" s="567"/>
      <c r="CQS31" s="567"/>
      <c r="CQT31" s="567"/>
      <c r="CQU31" s="567"/>
      <c r="CQV31" s="567"/>
      <c r="CQW31" s="567"/>
      <c r="CQX31" s="567"/>
      <c r="CQY31" s="567"/>
      <c r="CQZ31" s="567"/>
      <c r="CRA31" s="567"/>
      <c r="CRB31" s="567"/>
      <c r="CRC31" s="567"/>
      <c r="CRD31" s="567"/>
      <c r="CRE31" s="567"/>
      <c r="CRF31" s="567"/>
      <c r="CRG31" s="567"/>
      <c r="CRH31" s="567"/>
      <c r="CRI31" s="567"/>
      <c r="CRJ31" s="567"/>
      <c r="CRK31" s="567"/>
      <c r="CRL31" s="567"/>
      <c r="CRM31" s="567"/>
      <c r="CRN31" s="567"/>
      <c r="CRO31" s="567"/>
      <c r="CRP31" s="567"/>
      <c r="CRQ31" s="567"/>
      <c r="CRR31" s="567"/>
      <c r="CRS31" s="567"/>
      <c r="CRT31" s="567"/>
      <c r="CRU31" s="567"/>
      <c r="CRV31" s="567"/>
      <c r="CRW31" s="567"/>
      <c r="CRX31" s="567"/>
      <c r="CRY31" s="567"/>
      <c r="CRZ31" s="567"/>
      <c r="CSA31" s="567"/>
      <c r="CSB31" s="567"/>
      <c r="CSC31" s="567"/>
      <c r="CSD31" s="567"/>
      <c r="CSE31" s="567"/>
      <c r="CSF31" s="567"/>
      <c r="CSG31" s="567"/>
      <c r="CSH31" s="567"/>
      <c r="CSI31" s="567"/>
      <c r="CSJ31" s="567"/>
      <c r="CSK31" s="567"/>
      <c r="CSL31" s="567"/>
      <c r="CSM31" s="567"/>
      <c r="CSN31" s="567"/>
      <c r="CSO31" s="567"/>
      <c r="CSP31" s="567"/>
      <c r="CSQ31" s="567"/>
      <c r="CSR31" s="567"/>
      <c r="CSS31" s="567"/>
      <c r="CST31" s="567"/>
      <c r="CSU31" s="567"/>
      <c r="CSV31" s="567"/>
      <c r="CSW31" s="567"/>
      <c r="CSX31" s="567"/>
      <c r="CSY31" s="567"/>
      <c r="CSZ31" s="567"/>
      <c r="CTA31" s="567"/>
      <c r="CTB31" s="567"/>
      <c r="CTC31" s="567"/>
      <c r="CTD31" s="567"/>
      <c r="CTE31" s="567"/>
      <c r="CTF31" s="567"/>
      <c r="CTG31" s="567"/>
      <c r="CTH31" s="567"/>
      <c r="CTI31" s="567"/>
      <c r="CTJ31" s="567"/>
      <c r="CTK31" s="567"/>
      <c r="CTL31" s="567"/>
      <c r="CTM31" s="567"/>
      <c r="CTN31" s="567"/>
      <c r="CTO31" s="567"/>
      <c r="CTP31" s="567"/>
      <c r="CTQ31" s="567"/>
      <c r="CTR31" s="567"/>
      <c r="CTS31" s="567"/>
      <c r="CTT31" s="567"/>
      <c r="CTU31" s="567"/>
      <c r="CTV31" s="567"/>
      <c r="CTW31" s="567"/>
      <c r="CTX31" s="567"/>
      <c r="CTY31" s="567"/>
      <c r="CTZ31" s="567"/>
      <c r="CUA31" s="567"/>
      <c r="CUB31" s="567"/>
      <c r="CUC31" s="567"/>
      <c r="CUD31" s="567"/>
      <c r="CUE31" s="567"/>
      <c r="CUF31" s="567"/>
      <c r="CUG31" s="567"/>
      <c r="CUH31" s="567"/>
      <c r="CUI31" s="567"/>
      <c r="CUJ31" s="567"/>
      <c r="CUK31" s="567"/>
      <c r="CUL31" s="567"/>
      <c r="CUM31" s="567"/>
      <c r="CUN31" s="567"/>
      <c r="CUO31" s="567"/>
      <c r="CUP31" s="567"/>
      <c r="CUQ31" s="567"/>
      <c r="CUR31" s="567"/>
      <c r="CUS31" s="567"/>
      <c r="CUT31" s="567"/>
      <c r="CUU31" s="567"/>
      <c r="CUV31" s="567"/>
      <c r="CUW31" s="567"/>
      <c r="CUX31" s="567"/>
      <c r="CUY31" s="567"/>
      <c r="CUZ31" s="567"/>
      <c r="CVA31" s="567"/>
      <c r="CVB31" s="567"/>
      <c r="CVC31" s="567"/>
      <c r="CVD31" s="567"/>
      <c r="CVE31" s="567"/>
      <c r="CVF31" s="567"/>
      <c r="CVG31" s="567"/>
      <c r="CVH31" s="567"/>
      <c r="CVI31" s="567"/>
      <c r="CVJ31" s="567"/>
      <c r="CVK31" s="567"/>
      <c r="CVL31" s="567"/>
      <c r="CVM31" s="567"/>
      <c r="CVN31" s="567"/>
      <c r="CVO31" s="567"/>
      <c r="CVP31" s="567"/>
      <c r="CVQ31" s="567"/>
      <c r="CVR31" s="567"/>
      <c r="CVS31" s="567"/>
      <c r="CVT31" s="567"/>
      <c r="CVU31" s="567"/>
      <c r="CVV31" s="567"/>
      <c r="CVW31" s="567"/>
      <c r="CVX31" s="567"/>
      <c r="CVY31" s="567"/>
      <c r="CVZ31" s="567"/>
      <c r="CWA31" s="567"/>
      <c r="CWB31" s="567"/>
      <c r="CWC31" s="567"/>
      <c r="CWD31" s="567"/>
      <c r="CWE31" s="567"/>
      <c r="CWF31" s="567"/>
      <c r="CWG31" s="567"/>
      <c r="CWH31" s="567"/>
      <c r="CWI31" s="567"/>
      <c r="CWJ31" s="567"/>
      <c r="CWK31" s="567"/>
      <c r="CWL31" s="567"/>
      <c r="CWM31" s="567"/>
      <c r="CWN31" s="567"/>
      <c r="CWO31" s="567"/>
      <c r="CWP31" s="567"/>
      <c r="CWQ31" s="567"/>
      <c r="CWR31" s="567"/>
      <c r="CWS31" s="567"/>
      <c r="CWT31" s="567"/>
      <c r="CWU31" s="567"/>
      <c r="CWV31" s="567"/>
      <c r="CWW31" s="567"/>
      <c r="CWX31" s="567"/>
      <c r="CWY31" s="567"/>
      <c r="CWZ31" s="567"/>
      <c r="CXA31" s="567"/>
      <c r="CXB31" s="567"/>
      <c r="CXC31" s="567"/>
      <c r="CXD31" s="567"/>
      <c r="CXE31" s="567"/>
      <c r="CXF31" s="567"/>
      <c r="CXG31" s="567"/>
      <c r="CXH31" s="567"/>
      <c r="CXI31" s="567"/>
      <c r="CXJ31" s="567"/>
      <c r="CXK31" s="567"/>
      <c r="CXL31" s="567"/>
      <c r="CXM31" s="567"/>
      <c r="CXN31" s="567"/>
      <c r="CXO31" s="567"/>
      <c r="CXP31" s="567"/>
      <c r="CXQ31" s="567"/>
      <c r="CXR31" s="567"/>
      <c r="CXS31" s="567"/>
      <c r="CXT31" s="567"/>
      <c r="CXU31" s="567"/>
      <c r="CXV31" s="567"/>
      <c r="CXW31" s="567"/>
      <c r="CXX31" s="567"/>
      <c r="CXY31" s="567"/>
      <c r="CXZ31" s="567"/>
      <c r="CYA31" s="567"/>
      <c r="CYB31" s="567"/>
      <c r="CYC31" s="567"/>
      <c r="CYD31" s="567"/>
      <c r="CYE31" s="567"/>
      <c r="CYF31" s="567"/>
      <c r="CYG31" s="567"/>
      <c r="CYH31" s="567"/>
      <c r="CYI31" s="567"/>
      <c r="CYJ31" s="567"/>
      <c r="CYK31" s="567"/>
      <c r="CYL31" s="567"/>
      <c r="CYM31" s="567"/>
      <c r="CYN31" s="567"/>
      <c r="CYO31" s="567"/>
      <c r="CYP31" s="567"/>
      <c r="CYQ31" s="567"/>
      <c r="CYR31" s="567"/>
      <c r="CYS31" s="567"/>
      <c r="CYT31" s="567"/>
      <c r="CYU31" s="567"/>
      <c r="CYV31" s="567"/>
      <c r="CYW31" s="567"/>
      <c r="CYX31" s="567"/>
      <c r="CYY31" s="567"/>
      <c r="CYZ31" s="567"/>
      <c r="CZA31" s="567"/>
      <c r="CZB31" s="567"/>
      <c r="CZC31" s="567"/>
      <c r="CZD31" s="567"/>
      <c r="CZE31" s="567"/>
      <c r="CZF31" s="567"/>
      <c r="CZG31" s="567"/>
      <c r="CZH31" s="567"/>
      <c r="CZI31" s="567"/>
      <c r="CZJ31" s="567"/>
      <c r="CZK31" s="567"/>
      <c r="CZL31" s="567"/>
      <c r="CZM31" s="567"/>
      <c r="CZN31" s="567"/>
      <c r="CZO31" s="567"/>
      <c r="CZP31" s="567"/>
      <c r="CZQ31" s="567"/>
      <c r="CZR31" s="567"/>
      <c r="CZS31" s="567"/>
      <c r="CZT31" s="567"/>
      <c r="CZU31" s="567"/>
      <c r="CZV31" s="567"/>
      <c r="CZW31" s="567"/>
      <c r="CZX31" s="567"/>
      <c r="CZY31" s="567"/>
      <c r="CZZ31" s="567"/>
      <c r="DAA31" s="567"/>
      <c r="DAB31" s="567"/>
      <c r="DAC31" s="567"/>
      <c r="DAD31" s="567"/>
      <c r="DAE31" s="567"/>
      <c r="DAF31" s="567"/>
      <c r="DAG31" s="567"/>
      <c r="DAH31" s="567"/>
      <c r="DAI31" s="567"/>
      <c r="DAJ31" s="567"/>
      <c r="DAK31" s="567"/>
      <c r="DAL31" s="567"/>
      <c r="DAM31" s="567"/>
      <c r="DAN31" s="567"/>
      <c r="DAO31" s="567"/>
      <c r="DAP31" s="567"/>
      <c r="DAQ31" s="567"/>
      <c r="DAR31" s="567"/>
      <c r="DAS31" s="567"/>
      <c r="DAT31" s="567"/>
      <c r="DAU31" s="567"/>
      <c r="DAV31" s="567"/>
      <c r="DAW31" s="567"/>
      <c r="DAX31" s="567"/>
      <c r="DAY31" s="567"/>
      <c r="DAZ31" s="567"/>
      <c r="DBA31" s="567"/>
      <c r="DBB31" s="567"/>
      <c r="DBC31" s="567"/>
      <c r="DBD31" s="567"/>
      <c r="DBE31" s="567"/>
      <c r="DBF31" s="567"/>
      <c r="DBG31" s="567"/>
      <c r="DBH31" s="567"/>
      <c r="DBI31" s="567"/>
      <c r="DBJ31" s="567"/>
      <c r="DBK31" s="567"/>
      <c r="DBL31" s="567"/>
      <c r="DBM31" s="567"/>
      <c r="DBN31" s="567"/>
      <c r="DBO31" s="567"/>
      <c r="DBP31" s="567"/>
      <c r="DBQ31" s="567"/>
      <c r="DBR31" s="567"/>
      <c r="DBS31" s="567"/>
      <c r="DBT31" s="567"/>
      <c r="DBU31" s="567"/>
      <c r="DBV31" s="567"/>
      <c r="DBW31" s="567"/>
      <c r="DBX31" s="567"/>
      <c r="DBY31" s="567"/>
      <c r="DBZ31" s="567"/>
      <c r="DCA31" s="567"/>
      <c r="DCB31" s="567"/>
      <c r="DCC31" s="567"/>
      <c r="DCD31" s="567"/>
      <c r="DCE31" s="567"/>
      <c r="DCF31" s="567"/>
      <c r="DCG31" s="567"/>
      <c r="DCH31" s="567"/>
      <c r="DCI31" s="567"/>
      <c r="DCJ31" s="567"/>
      <c r="DCK31" s="567"/>
      <c r="DCL31" s="567"/>
      <c r="DCM31" s="567"/>
      <c r="DCN31" s="567"/>
      <c r="DCO31" s="567"/>
      <c r="DCP31" s="567"/>
      <c r="DCQ31" s="567"/>
      <c r="DCR31" s="567"/>
      <c r="DCS31" s="567"/>
      <c r="DCT31" s="567"/>
      <c r="DCU31" s="567"/>
      <c r="DCV31" s="567"/>
      <c r="DCW31" s="567"/>
      <c r="DCX31" s="567"/>
      <c r="DCY31" s="567"/>
      <c r="DCZ31" s="567"/>
      <c r="DDA31" s="567"/>
      <c r="DDB31" s="567"/>
      <c r="DDC31" s="567"/>
      <c r="DDD31" s="567"/>
      <c r="DDE31" s="567"/>
      <c r="DDF31" s="567"/>
      <c r="DDG31" s="567"/>
      <c r="DDH31" s="567"/>
      <c r="DDI31" s="567"/>
      <c r="DDJ31" s="567"/>
      <c r="DDK31" s="567"/>
      <c r="DDL31" s="567"/>
      <c r="DDM31" s="567"/>
      <c r="DDN31" s="567"/>
      <c r="DDO31" s="567"/>
      <c r="DDP31" s="567"/>
      <c r="DDQ31" s="567"/>
      <c r="DDR31" s="567"/>
      <c r="DDS31" s="567"/>
      <c r="DDT31" s="567"/>
      <c r="DDU31" s="567"/>
      <c r="DDV31" s="567"/>
      <c r="DDW31" s="567"/>
      <c r="DDX31" s="567"/>
      <c r="DDY31" s="567"/>
      <c r="DDZ31" s="567"/>
      <c r="DEA31" s="567"/>
      <c r="DEB31" s="567"/>
      <c r="DEC31" s="567"/>
      <c r="DED31" s="567"/>
      <c r="DEE31" s="567"/>
      <c r="DEF31" s="567"/>
      <c r="DEG31" s="567"/>
      <c r="DEH31" s="567"/>
      <c r="DEI31" s="567"/>
      <c r="DEJ31" s="567"/>
      <c r="DEK31" s="567"/>
      <c r="DEL31" s="567"/>
      <c r="DEM31" s="567"/>
      <c r="DEN31" s="567"/>
      <c r="DEO31" s="567"/>
      <c r="DEP31" s="567"/>
      <c r="DEQ31" s="567"/>
      <c r="DER31" s="567"/>
      <c r="DES31" s="567"/>
      <c r="DET31" s="567"/>
      <c r="DEU31" s="567"/>
      <c r="DEV31" s="567"/>
      <c r="DEW31" s="567"/>
      <c r="DEX31" s="567"/>
      <c r="DEY31" s="567"/>
      <c r="DEZ31" s="567"/>
      <c r="DFA31" s="567"/>
      <c r="DFB31" s="567"/>
      <c r="DFC31" s="567"/>
      <c r="DFD31" s="567"/>
      <c r="DFE31" s="567"/>
      <c r="DFF31" s="567"/>
      <c r="DFG31" s="567"/>
      <c r="DFH31" s="567"/>
      <c r="DFI31" s="567"/>
      <c r="DFJ31" s="567"/>
      <c r="DFK31" s="567"/>
      <c r="DFL31" s="567"/>
      <c r="DFM31" s="567"/>
      <c r="DFN31" s="567"/>
      <c r="DFO31" s="567"/>
      <c r="DFP31" s="567"/>
      <c r="DFQ31" s="567"/>
      <c r="DFR31" s="567"/>
      <c r="DFS31" s="567"/>
      <c r="DFT31" s="567"/>
      <c r="DFU31" s="567"/>
      <c r="DFV31" s="567"/>
      <c r="DFW31" s="567"/>
      <c r="DFX31" s="567"/>
      <c r="DFY31" s="567"/>
      <c r="DFZ31" s="567"/>
      <c r="DGA31" s="567"/>
      <c r="DGB31" s="567"/>
      <c r="DGC31" s="567"/>
      <c r="DGD31" s="567"/>
      <c r="DGE31" s="567"/>
      <c r="DGF31" s="567"/>
      <c r="DGG31" s="567"/>
      <c r="DGH31" s="567"/>
      <c r="DGI31" s="567"/>
      <c r="DGJ31" s="567"/>
      <c r="DGK31" s="567"/>
      <c r="DGL31" s="567"/>
      <c r="DGM31" s="567"/>
      <c r="DGN31" s="567"/>
      <c r="DGO31" s="567"/>
      <c r="DGP31" s="567"/>
      <c r="DGQ31" s="567"/>
      <c r="DGR31" s="567"/>
      <c r="DGS31" s="567"/>
      <c r="DGT31" s="567"/>
      <c r="DGU31" s="567"/>
      <c r="DGV31" s="567"/>
      <c r="DGW31" s="567"/>
      <c r="DGX31" s="567"/>
      <c r="DGY31" s="567"/>
      <c r="DGZ31" s="567"/>
      <c r="DHA31" s="567"/>
      <c r="DHB31" s="567"/>
      <c r="DHC31" s="567"/>
      <c r="DHD31" s="567"/>
      <c r="DHE31" s="567"/>
      <c r="DHF31" s="567"/>
      <c r="DHG31" s="567"/>
      <c r="DHH31" s="567"/>
      <c r="DHI31" s="567"/>
      <c r="DHJ31" s="567"/>
      <c r="DHK31" s="567"/>
      <c r="DHL31" s="567"/>
      <c r="DHM31" s="567"/>
      <c r="DHN31" s="567"/>
      <c r="DHO31" s="567"/>
      <c r="DHP31" s="567"/>
      <c r="DHQ31" s="567"/>
      <c r="DHR31" s="567"/>
      <c r="DHS31" s="567"/>
      <c r="DHT31" s="567"/>
      <c r="DHU31" s="567"/>
      <c r="DHV31" s="567"/>
      <c r="DHW31" s="567"/>
      <c r="DHX31" s="567"/>
      <c r="DHY31" s="567"/>
      <c r="DHZ31" s="567"/>
      <c r="DIA31" s="567"/>
      <c r="DIB31" s="567"/>
      <c r="DIC31" s="567"/>
      <c r="DID31" s="567"/>
      <c r="DIE31" s="567"/>
      <c r="DIF31" s="567"/>
      <c r="DIG31" s="567"/>
      <c r="DIH31" s="567"/>
      <c r="DII31" s="567"/>
      <c r="DIJ31" s="567"/>
      <c r="DIK31" s="567"/>
      <c r="DIL31" s="567"/>
      <c r="DIM31" s="567"/>
      <c r="DIN31" s="567"/>
      <c r="DIO31" s="567"/>
      <c r="DIP31" s="567"/>
      <c r="DIQ31" s="567"/>
      <c r="DIR31" s="567"/>
      <c r="DIS31" s="567"/>
      <c r="DIT31" s="567"/>
      <c r="DIU31" s="567"/>
      <c r="DIV31" s="567"/>
      <c r="DIW31" s="567"/>
      <c r="DIX31" s="567"/>
      <c r="DIY31" s="567"/>
      <c r="DIZ31" s="567"/>
      <c r="DJA31" s="567"/>
      <c r="DJB31" s="567"/>
      <c r="DJC31" s="567"/>
      <c r="DJD31" s="567"/>
      <c r="DJE31" s="567"/>
      <c r="DJF31" s="567"/>
      <c r="DJG31" s="567"/>
      <c r="DJH31" s="567"/>
      <c r="DJI31" s="567"/>
      <c r="DJJ31" s="567"/>
      <c r="DJK31" s="567"/>
      <c r="DJL31" s="567"/>
      <c r="DJM31" s="567"/>
      <c r="DJN31" s="567"/>
      <c r="DJO31" s="567"/>
      <c r="DJP31" s="567"/>
      <c r="DJQ31" s="567"/>
      <c r="DJR31" s="567"/>
      <c r="DJS31" s="567"/>
      <c r="DJT31" s="567"/>
      <c r="DJU31" s="567"/>
      <c r="DJV31" s="567"/>
      <c r="DJW31" s="567"/>
      <c r="DJX31" s="567"/>
      <c r="DJY31" s="567"/>
      <c r="DJZ31" s="567"/>
      <c r="DKA31" s="567"/>
      <c r="DKB31" s="567"/>
      <c r="DKC31" s="567"/>
      <c r="DKD31" s="567"/>
      <c r="DKE31" s="567"/>
      <c r="DKF31" s="567"/>
      <c r="DKG31" s="567"/>
      <c r="DKH31" s="567"/>
      <c r="DKI31" s="567"/>
      <c r="DKJ31" s="567"/>
      <c r="DKK31" s="567"/>
      <c r="DKL31" s="567"/>
      <c r="DKM31" s="567"/>
      <c r="DKN31" s="567"/>
      <c r="DKO31" s="567"/>
      <c r="DKP31" s="567"/>
      <c r="DKQ31" s="567"/>
      <c r="DKR31" s="567"/>
      <c r="DKS31" s="567"/>
      <c r="DKT31" s="567"/>
      <c r="DKU31" s="567"/>
      <c r="DKV31" s="567"/>
      <c r="DKW31" s="567"/>
      <c r="DKX31" s="567"/>
      <c r="DKY31" s="567"/>
      <c r="DKZ31" s="567"/>
      <c r="DLA31" s="567"/>
      <c r="DLB31" s="567"/>
      <c r="DLC31" s="567"/>
      <c r="DLD31" s="567"/>
      <c r="DLE31" s="567"/>
      <c r="DLF31" s="567"/>
      <c r="DLG31" s="567"/>
      <c r="DLH31" s="567"/>
      <c r="DLI31" s="567"/>
      <c r="DLJ31" s="567"/>
      <c r="DLK31" s="567"/>
      <c r="DLL31" s="567"/>
      <c r="DLM31" s="567"/>
      <c r="DLN31" s="567"/>
      <c r="DLO31" s="567"/>
      <c r="DLP31" s="567"/>
      <c r="DLQ31" s="567"/>
      <c r="DLR31" s="567"/>
      <c r="DLS31" s="567"/>
      <c r="DLT31" s="567"/>
      <c r="DLU31" s="567"/>
      <c r="DLV31" s="567"/>
      <c r="DLW31" s="567"/>
      <c r="DLX31" s="567"/>
      <c r="DLY31" s="567"/>
      <c r="DLZ31" s="567"/>
      <c r="DMA31" s="567"/>
      <c r="DMB31" s="567"/>
      <c r="DMC31" s="567"/>
      <c r="DMD31" s="567"/>
      <c r="DME31" s="567"/>
      <c r="DMF31" s="567"/>
      <c r="DMG31" s="567"/>
      <c r="DMH31" s="567"/>
      <c r="DMI31" s="567"/>
      <c r="DMJ31" s="567"/>
      <c r="DMK31" s="567"/>
      <c r="DML31" s="567"/>
      <c r="DMM31" s="567"/>
      <c r="DMN31" s="567"/>
      <c r="DMO31" s="567"/>
      <c r="DMP31" s="567"/>
      <c r="DMQ31" s="567"/>
      <c r="DMR31" s="567"/>
      <c r="DMS31" s="567"/>
      <c r="DMT31" s="567"/>
      <c r="DMU31" s="567"/>
      <c r="DMV31" s="567"/>
      <c r="DMW31" s="567"/>
      <c r="DMX31" s="567"/>
      <c r="DMY31" s="567"/>
      <c r="DMZ31" s="567"/>
      <c r="DNA31" s="567"/>
      <c r="DNB31" s="567"/>
      <c r="DNC31" s="567"/>
      <c r="DND31" s="567"/>
      <c r="DNE31" s="567"/>
      <c r="DNF31" s="567"/>
      <c r="DNG31" s="567"/>
      <c r="DNH31" s="567"/>
      <c r="DNI31" s="567"/>
      <c r="DNJ31" s="567"/>
      <c r="DNK31" s="567"/>
      <c r="DNL31" s="567"/>
      <c r="DNM31" s="567"/>
      <c r="DNN31" s="567"/>
      <c r="DNO31" s="567"/>
      <c r="DNP31" s="567"/>
      <c r="DNQ31" s="567"/>
      <c r="DNR31" s="567"/>
      <c r="DNS31" s="567"/>
      <c r="DNT31" s="567"/>
      <c r="DNU31" s="567"/>
      <c r="DNV31" s="567"/>
      <c r="DNW31" s="567"/>
      <c r="DNX31" s="567"/>
      <c r="DNY31" s="567"/>
      <c r="DNZ31" s="567"/>
      <c r="DOA31" s="567"/>
      <c r="DOB31" s="567"/>
      <c r="DOC31" s="567"/>
      <c r="DOD31" s="567"/>
      <c r="DOE31" s="567"/>
      <c r="DOF31" s="567"/>
      <c r="DOG31" s="567"/>
      <c r="DOH31" s="567"/>
      <c r="DOI31" s="567"/>
      <c r="DOJ31" s="567"/>
      <c r="DOK31" s="567"/>
      <c r="DOL31" s="567"/>
      <c r="DOM31" s="567"/>
      <c r="DON31" s="567"/>
      <c r="DOO31" s="567"/>
      <c r="DOP31" s="567"/>
      <c r="DOQ31" s="567"/>
      <c r="DOR31" s="567"/>
      <c r="DOS31" s="567"/>
      <c r="DOT31" s="567"/>
      <c r="DOU31" s="567"/>
      <c r="DOV31" s="567"/>
      <c r="DOW31" s="567"/>
      <c r="DOX31" s="567"/>
      <c r="DOY31" s="567"/>
      <c r="DOZ31" s="567"/>
      <c r="DPA31" s="567"/>
      <c r="DPB31" s="567"/>
      <c r="DPC31" s="567"/>
      <c r="DPD31" s="567"/>
      <c r="DPE31" s="567"/>
      <c r="DPF31" s="567"/>
      <c r="DPG31" s="567"/>
      <c r="DPH31" s="567"/>
      <c r="DPI31" s="567"/>
      <c r="DPJ31" s="567"/>
      <c r="DPK31" s="567"/>
      <c r="DPL31" s="567"/>
      <c r="DPM31" s="567"/>
      <c r="DPN31" s="567"/>
      <c r="DPO31" s="567"/>
      <c r="DPP31" s="567"/>
      <c r="DPQ31" s="567"/>
      <c r="DPR31" s="567"/>
      <c r="DPS31" s="567"/>
      <c r="DPT31" s="567"/>
      <c r="DPU31" s="567"/>
      <c r="DPV31" s="567"/>
      <c r="DPW31" s="567"/>
      <c r="DPX31" s="567"/>
      <c r="DPY31" s="567"/>
      <c r="DPZ31" s="567"/>
      <c r="DQA31" s="567"/>
      <c r="DQB31" s="567"/>
      <c r="DQC31" s="567"/>
      <c r="DQD31" s="567"/>
      <c r="DQE31" s="567"/>
      <c r="DQF31" s="567"/>
      <c r="DQG31" s="567"/>
      <c r="DQH31" s="567"/>
      <c r="DQI31" s="567"/>
      <c r="DQJ31" s="567"/>
      <c r="DQK31" s="567"/>
      <c r="DQL31" s="567"/>
      <c r="DQM31" s="567"/>
      <c r="DQN31" s="567"/>
      <c r="DQO31" s="567"/>
      <c r="DQP31" s="567"/>
      <c r="DQQ31" s="567"/>
      <c r="DQR31" s="567"/>
      <c r="DQS31" s="567"/>
      <c r="DQT31" s="567"/>
      <c r="DQU31" s="567"/>
      <c r="DQV31" s="567"/>
      <c r="DQW31" s="567"/>
      <c r="DQX31" s="567"/>
      <c r="DQY31" s="567"/>
      <c r="DQZ31" s="567"/>
      <c r="DRA31" s="567"/>
      <c r="DRB31" s="567"/>
      <c r="DRC31" s="567"/>
      <c r="DRD31" s="567"/>
      <c r="DRE31" s="567"/>
      <c r="DRF31" s="567"/>
      <c r="DRG31" s="567"/>
      <c r="DRH31" s="567"/>
      <c r="DRI31" s="567"/>
      <c r="DRJ31" s="567"/>
      <c r="DRK31" s="567"/>
      <c r="DRL31" s="567"/>
      <c r="DRM31" s="567"/>
      <c r="DRN31" s="567"/>
      <c r="DRO31" s="567"/>
      <c r="DRP31" s="567"/>
      <c r="DRQ31" s="567"/>
      <c r="DRR31" s="567"/>
      <c r="DRS31" s="567"/>
      <c r="DRT31" s="567"/>
      <c r="DRU31" s="567"/>
      <c r="DRV31" s="567"/>
      <c r="DRW31" s="567"/>
      <c r="DRX31" s="567"/>
      <c r="DRY31" s="567"/>
      <c r="DRZ31" s="567"/>
      <c r="DSA31" s="567"/>
      <c r="DSB31" s="567"/>
      <c r="DSC31" s="567"/>
      <c r="DSD31" s="567"/>
      <c r="DSE31" s="567"/>
      <c r="DSF31" s="567"/>
      <c r="DSG31" s="567"/>
      <c r="DSH31" s="567"/>
      <c r="DSI31" s="567"/>
      <c r="DSJ31" s="567"/>
      <c r="DSK31" s="567"/>
      <c r="DSL31" s="567"/>
      <c r="DSM31" s="567"/>
      <c r="DSN31" s="567"/>
      <c r="DSO31" s="567"/>
      <c r="DSP31" s="567"/>
      <c r="DSQ31" s="567"/>
      <c r="DSR31" s="567"/>
      <c r="DSS31" s="567"/>
      <c r="DST31" s="567"/>
      <c r="DSU31" s="567"/>
      <c r="DSV31" s="567"/>
      <c r="DSW31" s="567"/>
      <c r="DSX31" s="567"/>
      <c r="DSY31" s="567"/>
      <c r="DSZ31" s="567"/>
      <c r="DTA31" s="567"/>
      <c r="DTB31" s="567"/>
      <c r="DTC31" s="567"/>
      <c r="DTD31" s="567"/>
      <c r="DTE31" s="567"/>
      <c r="DTF31" s="567"/>
      <c r="DTG31" s="567"/>
      <c r="DTH31" s="567"/>
      <c r="DTI31" s="567"/>
      <c r="DTJ31" s="567"/>
      <c r="DTK31" s="567"/>
      <c r="DTL31" s="567"/>
      <c r="DTM31" s="567"/>
      <c r="DTN31" s="567"/>
      <c r="DTO31" s="567"/>
      <c r="DTP31" s="567"/>
      <c r="DTQ31" s="567"/>
      <c r="DTR31" s="567"/>
      <c r="DTS31" s="567"/>
      <c r="DTT31" s="567"/>
      <c r="DTU31" s="567"/>
      <c r="DTV31" s="567"/>
      <c r="DTW31" s="567"/>
      <c r="DTX31" s="567"/>
      <c r="DTY31" s="567"/>
      <c r="DTZ31" s="567"/>
      <c r="DUA31" s="567"/>
      <c r="DUB31" s="567"/>
      <c r="DUC31" s="567"/>
      <c r="DUD31" s="567"/>
      <c r="DUE31" s="567"/>
      <c r="DUF31" s="567"/>
      <c r="DUG31" s="567"/>
      <c r="DUH31" s="567"/>
      <c r="DUI31" s="567"/>
      <c r="DUJ31" s="567"/>
      <c r="DUK31" s="567"/>
      <c r="DUL31" s="567"/>
      <c r="DUM31" s="567"/>
      <c r="DUN31" s="567"/>
      <c r="DUO31" s="567"/>
      <c r="DUP31" s="567"/>
      <c r="DUQ31" s="567"/>
      <c r="DUR31" s="567"/>
      <c r="DUS31" s="567"/>
      <c r="DUT31" s="567"/>
      <c r="DUU31" s="567"/>
      <c r="DUV31" s="567"/>
      <c r="DUW31" s="567"/>
      <c r="DUX31" s="567"/>
      <c r="DUY31" s="567"/>
      <c r="DUZ31" s="567"/>
      <c r="DVA31" s="567"/>
      <c r="DVB31" s="567"/>
      <c r="DVC31" s="567"/>
      <c r="DVD31" s="567"/>
      <c r="DVE31" s="567"/>
      <c r="DVF31" s="567"/>
      <c r="DVG31" s="567"/>
      <c r="DVH31" s="567"/>
      <c r="DVI31" s="567"/>
      <c r="DVJ31" s="567"/>
      <c r="DVK31" s="567"/>
      <c r="DVL31" s="567"/>
      <c r="DVM31" s="567"/>
      <c r="DVN31" s="567"/>
      <c r="DVO31" s="567"/>
      <c r="DVP31" s="567"/>
      <c r="DVQ31" s="567"/>
      <c r="DVR31" s="567"/>
      <c r="DVS31" s="567"/>
      <c r="DVT31" s="567"/>
      <c r="DVU31" s="567"/>
      <c r="DVV31" s="567"/>
      <c r="DVW31" s="567"/>
      <c r="DVX31" s="567"/>
      <c r="DVY31" s="567"/>
      <c r="DVZ31" s="567"/>
      <c r="DWA31" s="567"/>
      <c r="DWB31" s="567"/>
      <c r="DWC31" s="567"/>
      <c r="DWD31" s="567"/>
      <c r="DWE31" s="567"/>
      <c r="DWF31" s="567"/>
      <c r="DWG31" s="567"/>
      <c r="DWH31" s="567"/>
      <c r="DWI31" s="567"/>
      <c r="DWJ31" s="567"/>
      <c r="DWK31" s="567"/>
      <c r="DWL31" s="567"/>
      <c r="DWM31" s="567"/>
      <c r="DWN31" s="567"/>
      <c r="DWO31" s="567"/>
      <c r="DWP31" s="567"/>
      <c r="DWQ31" s="567"/>
      <c r="DWR31" s="567"/>
      <c r="DWS31" s="567"/>
      <c r="DWT31" s="567"/>
      <c r="DWU31" s="567"/>
      <c r="DWV31" s="567"/>
      <c r="DWW31" s="567"/>
      <c r="DWX31" s="567"/>
      <c r="DWY31" s="567"/>
      <c r="DWZ31" s="567"/>
      <c r="DXA31" s="567"/>
      <c r="DXB31" s="567"/>
      <c r="DXC31" s="567"/>
      <c r="DXD31" s="567"/>
      <c r="DXE31" s="567"/>
      <c r="DXF31" s="567"/>
      <c r="DXG31" s="567"/>
      <c r="DXH31" s="567"/>
      <c r="DXI31" s="567"/>
      <c r="DXJ31" s="567"/>
      <c r="DXK31" s="567"/>
      <c r="DXL31" s="567"/>
      <c r="DXM31" s="567"/>
      <c r="DXN31" s="567"/>
      <c r="DXO31" s="567"/>
      <c r="DXP31" s="567"/>
      <c r="DXQ31" s="567"/>
      <c r="DXR31" s="567"/>
      <c r="DXS31" s="567"/>
      <c r="DXT31" s="567"/>
      <c r="DXU31" s="567"/>
      <c r="DXV31" s="567"/>
      <c r="DXW31" s="567"/>
      <c r="DXX31" s="567"/>
      <c r="DXY31" s="567"/>
      <c r="DXZ31" s="567"/>
      <c r="DYA31" s="567"/>
      <c r="DYB31" s="567"/>
      <c r="DYC31" s="567"/>
      <c r="DYD31" s="567"/>
      <c r="DYE31" s="567"/>
      <c r="DYF31" s="567"/>
      <c r="DYG31" s="567"/>
      <c r="DYH31" s="567"/>
      <c r="DYI31" s="567"/>
      <c r="DYJ31" s="567"/>
      <c r="DYK31" s="567"/>
      <c r="DYL31" s="567"/>
      <c r="DYM31" s="567"/>
      <c r="DYN31" s="567"/>
      <c r="DYO31" s="567"/>
      <c r="DYP31" s="567"/>
      <c r="DYQ31" s="567"/>
      <c r="DYR31" s="567"/>
      <c r="DYS31" s="567"/>
      <c r="DYT31" s="567"/>
      <c r="DYU31" s="567"/>
      <c r="DYV31" s="567"/>
      <c r="DYW31" s="567"/>
      <c r="DYX31" s="567"/>
      <c r="DYY31" s="567"/>
      <c r="DYZ31" s="567"/>
      <c r="DZA31" s="567"/>
      <c r="DZB31" s="567"/>
      <c r="DZC31" s="567"/>
      <c r="DZD31" s="567"/>
      <c r="DZE31" s="567"/>
      <c r="DZF31" s="567"/>
      <c r="DZG31" s="567"/>
      <c r="DZH31" s="567"/>
      <c r="DZI31" s="567"/>
      <c r="DZJ31" s="567"/>
      <c r="DZK31" s="567"/>
      <c r="DZL31" s="567"/>
      <c r="DZM31" s="567"/>
      <c r="DZN31" s="567"/>
      <c r="DZO31" s="567"/>
      <c r="DZP31" s="567"/>
      <c r="DZQ31" s="567"/>
      <c r="DZR31" s="567"/>
      <c r="DZS31" s="567"/>
      <c r="DZT31" s="567"/>
      <c r="DZU31" s="567"/>
      <c r="DZV31" s="567"/>
      <c r="DZW31" s="567"/>
      <c r="DZX31" s="567"/>
      <c r="DZY31" s="567"/>
      <c r="DZZ31" s="567"/>
      <c r="EAA31" s="567"/>
      <c r="EAB31" s="567"/>
      <c r="EAC31" s="567"/>
      <c r="EAD31" s="567"/>
      <c r="EAE31" s="567"/>
      <c r="EAF31" s="567"/>
      <c r="EAG31" s="567"/>
      <c r="EAH31" s="567"/>
      <c r="EAI31" s="567"/>
      <c r="EAJ31" s="567"/>
      <c r="EAK31" s="567"/>
      <c r="EAL31" s="567"/>
      <c r="EAM31" s="567"/>
      <c r="EAN31" s="567"/>
      <c r="EAO31" s="567"/>
      <c r="EAP31" s="567"/>
      <c r="EAQ31" s="567"/>
      <c r="EAR31" s="567"/>
      <c r="EAS31" s="567"/>
      <c r="EAT31" s="567"/>
      <c r="EAU31" s="567"/>
      <c r="EAV31" s="567"/>
      <c r="EAW31" s="567"/>
      <c r="EAX31" s="567"/>
      <c r="EAY31" s="567"/>
      <c r="EAZ31" s="567"/>
      <c r="EBA31" s="567"/>
      <c r="EBB31" s="567"/>
      <c r="EBC31" s="567"/>
      <c r="EBD31" s="567"/>
      <c r="EBE31" s="567"/>
      <c r="EBF31" s="567"/>
      <c r="EBG31" s="567"/>
      <c r="EBH31" s="567"/>
      <c r="EBI31" s="567"/>
      <c r="EBJ31" s="567"/>
      <c r="EBK31" s="567"/>
      <c r="EBL31" s="567"/>
      <c r="EBM31" s="567"/>
      <c r="EBN31" s="567"/>
      <c r="EBO31" s="567"/>
      <c r="EBP31" s="567"/>
      <c r="EBQ31" s="567"/>
      <c r="EBR31" s="567"/>
      <c r="EBS31" s="567"/>
      <c r="EBT31" s="567"/>
      <c r="EBU31" s="567"/>
      <c r="EBV31" s="567"/>
      <c r="EBW31" s="567"/>
      <c r="EBX31" s="567"/>
      <c r="EBY31" s="567"/>
      <c r="EBZ31" s="567"/>
      <c r="ECA31" s="567"/>
      <c r="ECB31" s="567"/>
      <c r="ECC31" s="567"/>
      <c r="ECD31" s="567"/>
      <c r="ECE31" s="567"/>
      <c r="ECF31" s="567"/>
      <c r="ECG31" s="567"/>
      <c r="ECH31" s="567"/>
      <c r="ECI31" s="567"/>
      <c r="ECJ31" s="567"/>
      <c r="ECK31" s="567"/>
      <c r="ECL31" s="567"/>
      <c r="ECM31" s="567"/>
      <c r="ECN31" s="567"/>
      <c r="ECO31" s="567"/>
      <c r="ECP31" s="567"/>
      <c r="ECQ31" s="567"/>
      <c r="ECR31" s="567"/>
      <c r="ECS31" s="567"/>
      <c r="ECT31" s="567"/>
      <c r="ECU31" s="567"/>
      <c r="ECV31" s="567"/>
      <c r="ECW31" s="567"/>
      <c r="ECX31" s="567"/>
      <c r="ECY31" s="567"/>
      <c r="ECZ31" s="567"/>
      <c r="EDA31" s="567"/>
      <c r="EDB31" s="567"/>
      <c r="EDC31" s="567"/>
      <c r="EDD31" s="567"/>
      <c r="EDE31" s="567"/>
      <c r="EDF31" s="567"/>
      <c r="EDG31" s="567"/>
      <c r="EDH31" s="567"/>
      <c r="EDI31" s="567"/>
      <c r="EDJ31" s="567"/>
      <c r="EDK31" s="567"/>
      <c r="EDL31" s="567"/>
      <c r="EDM31" s="567"/>
      <c r="EDN31" s="567"/>
      <c r="EDO31" s="567"/>
      <c r="EDP31" s="567"/>
      <c r="EDQ31" s="567"/>
      <c r="EDR31" s="567"/>
      <c r="EDS31" s="567"/>
      <c r="EDT31" s="567"/>
      <c r="EDU31" s="567"/>
      <c r="EDV31" s="567"/>
      <c r="EDW31" s="567"/>
      <c r="EDX31" s="567"/>
      <c r="EDY31" s="567"/>
      <c r="EDZ31" s="567"/>
      <c r="EEA31" s="567"/>
      <c r="EEB31" s="567"/>
      <c r="EEC31" s="567"/>
      <c r="EED31" s="567"/>
      <c r="EEE31" s="567"/>
      <c r="EEF31" s="567"/>
      <c r="EEG31" s="567"/>
      <c r="EEH31" s="567"/>
      <c r="EEI31" s="567"/>
      <c r="EEJ31" s="567"/>
      <c r="EEK31" s="567"/>
      <c r="EEL31" s="567"/>
      <c r="EEM31" s="567"/>
      <c r="EEN31" s="567"/>
      <c r="EEO31" s="567"/>
      <c r="EEP31" s="567"/>
      <c r="EEQ31" s="567"/>
      <c r="EER31" s="567"/>
      <c r="EES31" s="567"/>
      <c r="EET31" s="567"/>
      <c r="EEU31" s="567"/>
      <c r="EEV31" s="567"/>
      <c r="EEW31" s="567"/>
      <c r="EEX31" s="567"/>
      <c r="EEY31" s="567"/>
      <c r="EEZ31" s="567"/>
      <c r="EFA31" s="567"/>
      <c r="EFB31" s="567"/>
      <c r="EFC31" s="567"/>
      <c r="EFD31" s="567"/>
      <c r="EFE31" s="567"/>
      <c r="EFF31" s="567"/>
      <c r="EFG31" s="567"/>
      <c r="EFH31" s="567"/>
      <c r="EFI31" s="567"/>
      <c r="EFJ31" s="567"/>
      <c r="EFK31" s="567"/>
      <c r="EFL31" s="567"/>
      <c r="EFM31" s="567"/>
      <c r="EFN31" s="567"/>
      <c r="EFO31" s="567"/>
      <c r="EFP31" s="567"/>
      <c r="EFQ31" s="567"/>
      <c r="EFR31" s="567"/>
      <c r="EFS31" s="567"/>
      <c r="EFT31" s="567"/>
      <c r="EFU31" s="567"/>
      <c r="EFV31" s="567"/>
      <c r="EFW31" s="567"/>
      <c r="EFX31" s="567"/>
      <c r="EFY31" s="567"/>
      <c r="EFZ31" s="567"/>
      <c r="EGA31" s="567"/>
      <c r="EGB31" s="567"/>
      <c r="EGC31" s="567"/>
      <c r="EGD31" s="567"/>
      <c r="EGE31" s="567"/>
      <c r="EGF31" s="567"/>
      <c r="EGG31" s="567"/>
      <c r="EGH31" s="567"/>
      <c r="EGI31" s="567"/>
      <c r="EGJ31" s="567"/>
      <c r="EGK31" s="567"/>
      <c r="EGL31" s="567"/>
      <c r="EGM31" s="567"/>
      <c r="EGN31" s="567"/>
      <c r="EGO31" s="567"/>
      <c r="EGP31" s="567"/>
      <c r="EGQ31" s="567"/>
      <c r="EGR31" s="567"/>
      <c r="EGS31" s="567"/>
      <c r="EGT31" s="567"/>
      <c r="EGU31" s="567"/>
      <c r="EGV31" s="567"/>
      <c r="EGW31" s="567"/>
      <c r="EGX31" s="567"/>
      <c r="EGY31" s="567"/>
      <c r="EGZ31" s="567"/>
      <c r="EHA31" s="567"/>
      <c r="EHB31" s="567"/>
      <c r="EHC31" s="567"/>
      <c r="EHD31" s="567"/>
      <c r="EHE31" s="567"/>
      <c r="EHF31" s="567"/>
      <c r="EHG31" s="567"/>
      <c r="EHH31" s="567"/>
      <c r="EHI31" s="567"/>
      <c r="EHJ31" s="567"/>
      <c r="EHK31" s="567"/>
      <c r="EHL31" s="567"/>
      <c r="EHM31" s="567"/>
      <c r="EHN31" s="567"/>
      <c r="EHO31" s="567"/>
      <c r="EHP31" s="567"/>
      <c r="EHQ31" s="567"/>
      <c r="EHR31" s="567"/>
      <c r="EHS31" s="567"/>
      <c r="EHT31" s="567"/>
      <c r="EHU31" s="567"/>
      <c r="EHV31" s="567"/>
      <c r="EHW31" s="567"/>
      <c r="EHX31" s="567"/>
      <c r="EHY31" s="567"/>
      <c r="EHZ31" s="567"/>
      <c r="EIA31" s="567"/>
      <c r="EIB31" s="567"/>
      <c r="EIC31" s="567"/>
      <c r="EID31" s="567"/>
      <c r="EIE31" s="567"/>
      <c r="EIF31" s="567"/>
      <c r="EIG31" s="567"/>
      <c r="EIH31" s="567"/>
      <c r="EII31" s="567"/>
      <c r="EIJ31" s="567"/>
      <c r="EIK31" s="567"/>
      <c r="EIL31" s="567"/>
      <c r="EIM31" s="567"/>
      <c r="EIN31" s="567"/>
      <c r="EIO31" s="567"/>
      <c r="EIP31" s="567"/>
      <c r="EIQ31" s="567"/>
      <c r="EIR31" s="567"/>
      <c r="EIS31" s="567"/>
      <c r="EIT31" s="567"/>
      <c r="EIU31" s="567"/>
      <c r="EIV31" s="567"/>
      <c r="EIW31" s="567"/>
      <c r="EIX31" s="567"/>
      <c r="EIY31" s="567"/>
      <c r="EIZ31" s="567"/>
      <c r="EJA31" s="567"/>
      <c r="EJB31" s="567"/>
      <c r="EJC31" s="567"/>
      <c r="EJD31" s="567"/>
      <c r="EJE31" s="567"/>
      <c r="EJF31" s="567"/>
      <c r="EJG31" s="567"/>
      <c r="EJH31" s="567"/>
      <c r="EJI31" s="567"/>
      <c r="EJJ31" s="567"/>
      <c r="EJK31" s="567"/>
      <c r="EJL31" s="567"/>
      <c r="EJM31" s="567"/>
      <c r="EJN31" s="567"/>
      <c r="EJO31" s="567"/>
      <c r="EJP31" s="567"/>
      <c r="EJQ31" s="567"/>
      <c r="EJR31" s="567"/>
      <c r="EJS31" s="567"/>
      <c r="EJT31" s="567"/>
      <c r="EJU31" s="567"/>
      <c r="EJV31" s="567"/>
      <c r="EJW31" s="567"/>
      <c r="EJX31" s="567"/>
      <c r="EJY31" s="567"/>
      <c r="EJZ31" s="567"/>
      <c r="EKA31" s="567"/>
      <c r="EKB31" s="567"/>
      <c r="EKC31" s="567"/>
      <c r="EKD31" s="567"/>
      <c r="EKE31" s="567"/>
      <c r="EKF31" s="567"/>
      <c r="EKG31" s="567"/>
      <c r="EKH31" s="567"/>
      <c r="EKI31" s="567"/>
      <c r="EKJ31" s="567"/>
      <c r="EKK31" s="567"/>
      <c r="EKL31" s="567"/>
      <c r="EKM31" s="567"/>
      <c r="EKN31" s="567"/>
      <c r="EKO31" s="567"/>
      <c r="EKP31" s="567"/>
      <c r="EKQ31" s="567"/>
      <c r="EKR31" s="567"/>
      <c r="EKS31" s="567"/>
      <c r="EKT31" s="567"/>
      <c r="EKU31" s="567"/>
      <c r="EKV31" s="567"/>
      <c r="EKW31" s="567"/>
      <c r="EKX31" s="567"/>
      <c r="EKY31" s="567"/>
      <c r="EKZ31" s="567"/>
      <c r="ELA31" s="567"/>
      <c r="ELB31" s="567"/>
      <c r="ELC31" s="567"/>
      <c r="ELD31" s="567"/>
      <c r="ELE31" s="567"/>
      <c r="ELF31" s="567"/>
      <c r="ELG31" s="567"/>
      <c r="ELH31" s="567"/>
      <c r="ELI31" s="567"/>
      <c r="ELJ31" s="567"/>
      <c r="ELK31" s="567"/>
      <c r="ELL31" s="567"/>
      <c r="ELM31" s="567"/>
      <c r="ELN31" s="567"/>
      <c r="ELO31" s="567"/>
      <c r="ELP31" s="567"/>
      <c r="ELQ31" s="567"/>
      <c r="ELR31" s="567"/>
      <c r="ELS31" s="567"/>
      <c r="ELT31" s="567"/>
      <c r="ELU31" s="567"/>
      <c r="ELV31" s="567"/>
      <c r="ELW31" s="567"/>
      <c r="ELX31" s="567"/>
      <c r="ELY31" s="567"/>
      <c r="ELZ31" s="567"/>
      <c r="EMA31" s="567"/>
      <c r="EMB31" s="567"/>
      <c r="EMC31" s="567"/>
      <c r="EMD31" s="567"/>
      <c r="EME31" s="567"/>
      <c r="EMF31" s="567"/>
      <c r="EMG31" s="567"/>
      <c r="EMH31" s="567"/>
      <c r="EMI31" s="567"/>
      <c r="EMJ31" s="567"/>
      <c r="EMK31" s="567"/>
      <c r="EML31" s="567"/>
      <c r="EMM31" s="567"/>
      <c r="EMN31" s="567"/>
      <c r="EMO31" s="567"/>
      <c r="EMP31" s="567"/>
      <c r="EMQ31" s="567"/>
      <c r="EMR31" s="567"/>
      <c r="EMS31" s="567"/>
      <c r="EMT31" s="567"/>
      <c r="EMU31" s="567"/>
      <c r="EMV31" s="567"/>
      <c r="EMW31" s="567"/>
      <c r="EMX31" s="567"/>
      <c r="EMY31" s="567"/>
      <c r="EMZ31" s="567"/>
      <c r="ENA31" s="567"/>
      <c r="ENB31" s="567"/>
      <c r="ENC31" s="567"/>
      <c r="END31" s="567"/>
      <c r="ENE31" s="567"/>
      <c r="ENF31" s="567"/>
      <c r="ENG31" s="567"/>
      <c r="ENH31" s="567"/>
      <c r="ENI31" s="567"/>
      <c r="ENJ31" s="567"/>
      <c r="ENK31" s="567"/>
      <c r="ENL31" s="567"/>
      <c r="ENM31" s="567"/>
      <c r="ENN31" s="567"/>
      <c r="ENO31" s="567"/>
      <c r="ENP31" s="567"/>
      <c r="ENQ31" s="567"/>
      <c r="ENR31" s="567"/>
      <c r="ENS31" s="567"/>
      <c r="ENT31" s="567"/>
      <c r="ENU31" s="567"/>
      <c r="ENV31" s="567"/>
      <c r="ENW31" s="567"/>
      <c r="ENX31" s="567"/>
      <c r="ENY31" s="567"/>
      <c r="ENZ31" s="567"/>
      <c r="EOA31" s="567"/>
      <c r="EOB31" s="567"/>
      <c r="EOC31" s="567"/>
      <c r="EOD31" s="567"/>
      <c r="EOE31" s="567"/>
      <c r="EOF31" s="567"/>
      <c r="EOG31" s="567"/>
      <c r="EOH31" s="567"/>
      <c r="EOI31" s="567"/>
      <c r="EOJ31" s="567"/>
      <c r="EOK31" s="567"/>
      <c r="EOL31" s="567"/>
      <c r="EOM31" s="567"/>
      <c r="EON31" s="567"/>
      <c r="EOO31" s="567"/>
      <c r="EOP31" s="567"/>
      <c r="EOQ31" s="567"/>
      <c r="EOR31" s="567"/>
      <c r="EOS31" s="567"/>
      <c r="EOT31" s="567"/>
      <c r="EOU31" s="567"/>
      <c r="EOV31" s="567"/>
      <c r="EOW31" s="567"/>
      <c r="EOX31" s="567"/>
      <c r="EOY31" s="567"/>
      <c r="EOZ31" s="567"/>
      <c r="EPA31" s="567"/>
      <c r="EPB31" s="567"/>
      <c r="EPC31" s="567"/>
      <c r="EPD31" s="567"/>
      <c r="EPE31" s="567"/>
      <c r="EPF31" s="567"/>
      <c r="EPG31" s="567"/>
      <c r="EPH31" s="567"/>
      <c r="EPI31" s="567"/>
      <c r="EPJ31" s="567"/>
      <c r="EPK31" s="567"/>
      <c r="EPL31" s="567"/>
      <c r="EPM31" s="567"/>
      <c r="EPN31" s="567"/>
      <c r="EPO31" s="567"/>
      <c r="EPP31" s="567"/>
      <c r="EPQ31" s="567"/>
      <c r="EPR31" s="567"/>
      <c r="EPS31" s="567"/>
      <c r="EPT31" s="567"/>
      <c r="EPU31" s="567"/>
      <c r="EPV31" s="567"/>
      <c r="EPW31" s="567"/>
      <c r="EPX31" s="567"/>
      <c r="EPY31" s="567"/>
      <c r="EPZ31" s="567"/>
      <c r="EQA31" s="567"/>
      <c r="EQB31" s="567"/>
      <c r="EQC31" s="567"/>
      <c r="EQD31" s="567"/>
      <c r="EQE31" s="567"/>
      <c r="EQF31" s="567"/>
      <c r="EQG31" s="567"/>
      <c r="EQH31" s="567"/>
      <c r="EQI31" s="567"/>
      <c r="EQJ31" s="567"/>
      <c r="EQK31" s="567"/>
      <c r="EQL31" s="567"/>
      <c r="EQM31" s="567"/>
      <c r="EQN31" s="567"/>
      <c r="EQO31" s="567"/>
      <c r="EQP31" s="567"/>
      <c r="EQQ31" s="567"/>
      <c r="EQR31" s="567"/>
      <c r="EQS31" s="567"/>
      <c r="EQT31" s="567"/>
      <c r="EQU31" s="567"/>
      <c r="EQV31" s="567"/>
      <c r="EQW31" s="567"/>
      <c r="EQX31" s="567"/>
      <c r="EQY31" s="567"/>
      <c r="EQZ31" s="567"/>
      <c r="ERA31" s="567"/>
      <c r="ERB31" s="567"/>
      <c r="ERC31" s="567"/>
      <c r="ERD31" s="567"/>
      <c r="ERE31" s="567"/>
      <c r="ERF31" s="567"/>
      <c r="ERG31" s="567"/>
      <c r="ERH31" s="567"/>
      <c r="ERI31" s="567"/>
      <c r="ERJ31" s="567"/>
      <c r="ERK31" s="567"/>
      <c r="ERL31" s="567"/>
      <c r="ERM31" s="567"/>
      <c r="ERN31" s="567"/>
      <c r="ERO31" s="567"/>
      <c r="ERP31" s="567"/>
      <c r="ERQ31" s="567"/>
      <c r="ERR31" s="567"/>
      <c r="ERS31" s="567"/>
      <c r="ERT31" s="567"/>
      <c r="ERU31" s="567"/>
      <c r="ERV31" s="567"/>
      <c r="ERW31" s="567"/>
      <c r="ERX31" s="567"/>
      <c r="ERY31" s="567"/>
      <c r="ERZ31" s="567"/>
      <c r="ESA31" s="567"/>
      <c r="ESB31" s="567"/>
      <c r="ESC31" s="567"/>
      <c r="ESD31" s="567"/>
      <c r="ESE31" s="567"/>
      <c r="ESF31" s="567"/>
      <c r="ESG31" s="567"/>
      <c r="ESH31" s="567"/>
      <c r="ESI31" s="567"/>
      <c r="ESJ31" s="567"/>
      <c r="ESK31" s="567"/>
      <c r="ESL31" s="567"/>
      <c r="ESM31" s="567"/>
      <c r="ESN31" s="567"/>
      <c r="ESO31" s="567"/>
      <c r="ESP31" s="567"/>
      <c r="ESQ31" s="567"/>
      <c r="ESR31" s="567"/>
      <c r="ESS31" s="567"/>
      <c r="EST31" s="567"/>
      <c r="ESU31" s="567"/>
      <c r="ESV31" s="567"/>
      <c r="ESW31" s="567"/>
      <c r="ESX31" s="567"/>
      <c r="ESY31" s="567"/>
      <c r="ESZ31" s="567"/>
      <c r="ETA31" s="567"/>
      <c r="ETB31" s="567"/>
      <c r="ETC31" s="567"/>
      <c r="ETD31" s="567"/>
      <c r="ETE31" s="567"/>
      <c r="ETF31" s="567"/>
      <c r="ETG31" s="567"/>
      <c r="ETH31" s="567"/>
      <c r="ETI31" s="567"/>
      <c r="ETJ31" s="567"/>
      <c r="ETK31" s="567"/>
      <c r="ETL31" s="567"/>
      <c r="ETM31" s="567"/>
      <c r="ETN31" s="567"/>
      <c r="ETO31" s="567"/>
      <c r="ETP31" s="567"/>
      <c r="ETQ31" s="567"/>
      <c r="ETR31" s="567"/>
      <c r="ETS31" s="567"/>
      <c r="ETT31" s="567"/>
      <c r="ETU31" s="567"/>
      <c r="ETV31" s="567"/>
      <c r="ETW31" s="567"/>
      <c r="ETX31" s="567"/>
      <c r="ETY31" s="567"/>
      <c r="ETZ31" s="567"/>
      <c r="EUA31" s="567"/>
      <c r="EUB31" s="567"/>
      <c r="EUC31" s="567"/>
      <c r="EUD31" s="567"/>
      <c r="EUE31" s="567"/>
      <c r="EUF31" s="567"/>
      <c r="EUG31" s="567"/>
      <c r="EUH31" s="567"/>
      <c r="EUI31" s="567"/>
      <c r="EUJ31" s="567"/>
      <c r="EUK31" s="567"/>
      <c r="EUL31" s="567"/>
      <c r="EUM31" s="567"/>
      <c r="EUN31" s="567"/>
      <c r="EUO31" s="567"/>
      <c r="EUP31" s="567"/>
      <c r="EUQ31" s="567"/>
      <c r="EUR31" s="567"/>
      <c r="EUS31" s="567"/>
      <c r="EUT31" s="567"/>
      <c r="EUU31" s="567"/>
      <c r="EUV31" s="567"/>
      <c r="EUW31" s="567"/>
      <c r="EUX31" s="567"/>
      <c r="EUY31" s="567"/>
      <c r="EUZ31" s="567"/>
      <c r="EVA31" s="567"/>
      <c r="EVB31" s="567"/>
      <c r="EVC31" s="567"/>
      <c r="EVD31" s="567"/>
      <c r="EVE31" s="567"/>
      <c r="EVF31" s="567"/>
      <c r="EVG31" s="567"/>
      <c r="EVH31" s="567"/>
      <c r="EVI31" s="567"/>
      <c r="EVJ31" s="567"/>
      <c r="EVK31" s="567"/>
      <c r="EVL31" s="567"/>
      <c r="EVM31" s="567"/>
      <c r="EVN31" s="567"/>
      <c r="EVO31" s="567"/>
      <c r="EVP31" s="567"/>
      <c r="EVQ31" s="567"/>
      <c r="EVR31" s="567"/>
      <c r="EVS31" s="567"/>
      <c r="EVT31" s="567"/>
      <c r="EVU31" s="567"/>
      <c r="EVV31" s="567"/>
      <c r="EVW31" s="567"/>
      <c r="EVX31" s="567"/>
      <c r="EVY31" s="567"/>
      <c r="EVZ31" s="567"/>
      <c r="EWA31" s="567"/>
      <c r="EWB31" s="567"/>
      <c r="EWC31" s="567"/>
      <c r="EWD31" s="567"/>
      <c r="EWE31" s="567"/>
      <c r="EWF31" s="567"/>
      <c r="EWG31" s="567"/>
      <c r="EWH31" s="567"/>
      <c r="EWI31" s="567"/>
      <c r="EWJ31" s="567"/>
      <c r="EWK31" s="567"/>
      <c r="EWL31" s="567"/>
      <c r="EWM31" s="567"/>
      <c r="EWN31" s="567"/>
      <c r="EWO31" s="567"/>
      <c r="EWP31" s="567"/>
      <c r="EWQ31" s="567"/>
      <c r="EWR31" s="567"/>
      <c r="EWS31" s="567"/>
      <c r="EWT31" s="567"/>
      <c r="EWU31" s="567"/>
      <c r="EWV31" s="567"/>
      <c r="EWW31" s="567"/>
      <c r="EWX31" s="567"/>
      <c r="EWY31" s="567"/>
      <c r="EWZ31" s="567"/>
      <c r="EXA31" s="567"/>
      <c r="EXB31" s="567"/>
      <c r="EXC31" s="567"/>
      <c r="EXD31" s="567"/>
      <c r="EXE31" s="567"/>
      <c r="EXF31" s="567"/>
      <c r="EXG31" s="567"/>
      <c r="EXH31" s="567"/>
      <c r="EXI31" s="567"/>
      <c r="EXJ31" s="567"/>
      <c r="EXK31" s="567"/>
      <c r="EXL31" s="567"/>
      <c r="EXM31" s="567"/>
      <c r="EXN31" s="567"/>
      <c r="EXO31" s="567"/>
      <c r="EXP31" s="567"/>
      <c r="EXQ31" s="567"/>
      <c r="EXR31" s="567"/>
      <c r="EXS31" s="567"/>
      <c r="EXT31" s="567"/>
      <c r="EXU31" s="567"/>
      <c r="EXV31" s="567"/>
      <c r="EXW31" s="567"/>
      <c r="EXX31" s="567"/>
      <c r="EXY31" s="567"/>
      <c r="EXZ31" s="567"/>
      <c r="EYA31" s="567"/>
      <c r="EYB31" s="567"/>
      <c r="EYC31" s="567"/>
      <c r="EYD31" s="567"/>
      <c r="EYE31" s="567"/>
      <c r="EYF31" s="567"/>
      <c r="EYG31" s="567"/>
      <c r="EYH31" s="567"/>
      <c r="EYI31" s="567"/>
      <c r="EYJ31" s="567"/>
      <c r="EYK31" s="567"/>
      <c r="EYL31" s="567"/>
      <c r="EYM31" s="567"/>
      <c r="EYN31" s="567"/>
      <c r="EYO31" s="567"/>
      <c r="EYP31" s="567"/>
      <c r="EYQ31" s="567"/>
      <c r="EYR31" s="567"/>
      <c r="EYS31" s="567"/>
      <c r="EYT31" s="567"/>
      <c r="EYU31" s="567"/>
      <c r="EYV31" s="567"/>
      <c r="EYW31" s="567"/>
      <c r="EYX31" s="567"/>
      <c r="EYY31" s="567"/>
      <c r="EYZ31" s="567"/>
      <c r="EZA31" s="567"/>
      <c r="EZB31" s="567"/>
      <c r="EZC31" s="567"/>
      <c r="EZD31" s="567"/>
      <c r="EZE31" s="567"/>
      <c r="EZF31" s="567"/>
      <c r="EZG31" s="567"/>
      <c r="EZH31" s="567"/>
      <c r="EZI31" s="567"/>
      <c r="EZJ31" s="567"/>
      <c r="EZK31" s="567"/>
      <c r="EZL31" s="567"/>
      <c r="EZM31" s="567"/>
      <c r="EZN31" s="567"/>
      <c r="EZO31" s="567"/>
      <c r="EZP31" s="567"/>
      <c r="EZQ31" s="567"/>
      <c r="EZR31" s="567"/>
      <c r="EZS31" s="567"/>
      <c r="EZT31" s="567"/>
      <c r="EZU31" s="567"/>
      <c r="EZV31" s="567"/>
      <c r="EZW31" s="567"/>
      <c r="EZX31" s="567"/>
      <c r="EZY31" s="567"/>
      <c r="EZZ31" s="567"/>
      <c r="FAA31" s="567"/>
      <c r="FAB31" s="567"/>
      <c r="FAC31" s="567"/>
      <c r="FAD31" s="567"/>
      <c r="FAE31" s="567"/>
      <c r="FAF31" s="567"/>
      <c r="FAG31" s="567"/>
      <c r="FAH31" s="567"/>
      <c r="FAI31" s="567"/>
      <c r="FAJ31" s="567"/>
      <c r="FAK31" s="567"/>
      <c r="FAL31" s="567"/>
      <c r="FAM31" s="567"/>
      <c r="FAN31" s="567"/>
      <c r="FAO31" s="567"/>
      <c r="FAP31" s="567"/>
      <c r="FAQ31" s="567"/>
      <c r="FAR31" s="567"/>
      <c r="FAS31" s="567"/>
      <c r="FAT31" s="567"/>
      <c r="FAU31" s="567"/>
      <c r="FAV31" s="567"/>
      <c r="FAW31" s="567"/>
      <c r="FAX31" s="567"/>
      <c r="FAY31" s="567"/>
      <c r="FAZ31" s="567"/>
      <c r="FBA31" s="567"/>
      <c r="FBB31" s="567"/>
      <c r="FBC31" s="567"/>
      <c r="FBD31" s="567"/>
      <c r="FBE31" s="567"/>
      <c r="FBF31" s="567"/>
      <c r="FBG31" s="567"/>
      <c r="FBH31" s="567"/>
      <c r="FBI31" s="567"/>
      <c r="FBJ31" s="567"/>
      <c r="FBK31" s="567"/>
      <c r="FBL31" s="567"/>
      <c r="FBM31" s="567"/>
      <c r="FBN31" s="567"/>
      <c r="FBO31" s="567"/>
      <c r="FBP31" s="567"/>
      <c r="FBQ31" s="567"/>
      <c r="FBR31" s="567"/>
      <c r="FBS31" s="567"/>
      <c r="FBT31" s="567"/>
      <c r="FBU31" s="567"/>
      <c r="FBV31" s="567"/>
      <c r="FBW31" s="567"/>
      <c r="FBX31" s="567"/>
      <c r="FBY31" s="567"/>
      <c r="FBZ31" s="567"/>
      <c r="FCA31" s="567"/>
      <c r="FCB31" s="567"/>
      <c r="FCC31" s="567"/>
      <c r="FCD31" s="567"/>
      <c r="FCE31" s="567"/>
      <c r="FCF31" s="567"/>
      <c r="FCG31" s="567"/>
      <c r="FCH31" s="567"/>
      <c r="FCI31" s="567"/>
      <c r="FCJ31" s="567"/>
      <c r="FCK31" s="567"/>
      <c r="FCL31" s="567"/>
      <c r="FCM31" s="567"/>
      <c r="FCN31" s="567"/>
      <c r="FCO31" s="567"/>
      <c r="FCP31" s="567"/>
      <c r="FCQ31" s="567"/>
      <c r="FCR31" s="567"/>
      <c r="FCS31" s="567"/>
      <c r="FCT31" s="567"/>
      <c r="FCU31" s="567"/>
      <c r="FCV31" s="567"/>
      <c r="FCW31" s="567"/>
      <c r="FCX31" s="567"/>
      <c r="FCY31" s="567"/>
      <c r="FCZ31" s="567"/>
      <c r="FDA31" s="567"/>
      <c r="FDB31" s="567"/>
      <c r="FDC31" s="567"/>
      <c r="FDD31" s="567"/>
      <c r="FDE31" s="567"/>
      <c r="FDF31" s="567"/>
      <c r="FDG31" s="567"/>
      <c r="FDH31" s="567"/>
      <c r="FDI31" s="567"/>
      <c r="FDJ31" s="567"/>
      <c r="FDK31" s="567"/>
      <c r="FDL31" s="567"/>
      <c r="FDM31" s="567"/>
      <c r="FDN31" s="567"/>
      <c r="FDO31" s="567"/>
      <c r="FDP31" s="567"/>
      <c r="FDQ31" s="567"/>
      <c r="FDR31" s="567"/>
      <c r="FDS31" s="567"/>
      <c r="FDT31" s="567"/>
      <c r="FDU31" s="567"/>
      <c r="FDV31" s="567"/>
      <c r="FDW31" s="567"/>
      <c r="FDX31" s="567"/>
      <c r="FDY31" s="567"/>
      <c r="FDZ31" s="567"/>
      <c r="FEA31" s="567"/>
      <c r="FEB31" s="567"/>
      <c r="FEC31" s="567"/>
      <c r="FED31" s="567"/>
      <c r="FEE31" s="567"/>
      <c r="FEF31" s="567"/>
      <c r="FEG31" s="567"/>
      <c r="FEH31" s="567"/>
      <c r="FEI31" s="567"/>
      <c r="FEJ31" s="567"/>
      <c r="FEK31" s="567"/>
      <c r="FEL31" s="567"/>
      <c r="FEM31" s="567"/>
      <c r="FEN31" s="567"/>
      <c r="FEO31" s="567"/>
      <c r="FEP31" s="567"/>
      <c r="FEQ31" s="567"/>
      <c r="FER31" s="567"/>
      <c r="FES31" s="567"/>
      <c r="FET31" s="567"/>
      <c r="FEU31" s="567"/>
      <c r="FEV31" s="567"/>
      <c r="FEW31" s="567"/>
      <c r="FEX31" s="567"/>
      <c r="FEY31" s="567"/>
      <c r="FEZ31" s="567"/>
      <c r="FFA31" s="567"/>
      <c r="FFB31" s="567"/>
      <c r="FFC31" s="567"/>
      <c r="FFD31" s="567"/>
      <c r="FFE31" s="567"/>
      <c r="FFF31" s="567"/>
      <c r="FFG31" s="567"/>
      <c r="FFH31" s="567"/>
      <c r="FFI31" s="567"/>
      <c r="FFJ31" s="567"/>
      <c r="FFK31" s="567"/>
      <c r="FFL31" s="567"/>
      <c r="FFM31" s="567"/>
      <c r="FFN31" s="567"/>
      <c r="FFO31" s="567"/>
      <c r="FFP31" s="567"/>
      <c r="FFQ31" s="567"/>
      <c r="FFR31" s="567"/>
      <c r="FFS31" s="567"/>
      <c r="FFT31" s="567"/>
      <c r="FFU31" s="567"/>
      <c r="FFV31" s="567"/>
      <c r="FFW31" s="567"/>
      <c r="FFX31" s="567"/>
      <c r="FFY31" s="567"/>
      <c r="FFZ31" s="567"/>
      <c r="FGA31" s="567"/>
      <c r="FGB31" s="567"/>
      <c r="FGC31" s="567"/>
      <c r="FGD31" s="567"/>
      <c r="FGE31" s="567"/>
      <c r="FGF31" s="567"/>
      <c r="FGG31" s="567"/>
      <c r="FGH31" s="567"/>
      <c r="FGI31" s="567"/>
      <c r="FGJ31" s="567"/>
      <c r="FGK31" s="567"/>
      <c r="FGL31" s="567"/>
      <c r="FGM31" s="567"/>
      <c r="FGN31" s="567"/>
      <c r="FGO31" s="567"/>
      <c r="FGP31" s="567"/>
      <c r="FGQ31" s="567"/>
      <c r="FGR31" s="567"/>
      <c r="FGS31" s="567"/>
      <c r="FGT31" s="567"/>
      <c r="FGU31" s="567"/>
      <c r="FGV31" s="567"/>
      <c r="FGW31" s="567"/>
      <c r="FGX31" s="567"/>
      <c r="FGY31" s="567"/>
      <c r="FGZ31" s="567"/>
      <c r="FHA31" s="567"/>
      <c r="FHB31" s="567"/>
      <c r="FHC31" s="567"/>
      <c r="FHD31" s="567"/>
      <c r="FHE31" s="567"/>
      <c r="FHF31" s="567"/>
      <c r="FHG31" s="567"/>
      <c r="FHH31" s="567"/>
      <c r="FHI31" s="567"/>
      <c r="FHJ31" s="567"/>
      <c r="FHK31" s="567"/>
      <c r="FHL31" s="567"/>
      <c r="FHM31" s="567"/>
      <c r="FHN31" s="567"/>
      <c r="FHO31" s="567"/>
      <c r="FHP31" s="567"/>
      <c r="FHQ31" s="567"/>
      <c r="FHR31" s="567"/>
      <c r="FHS31" s="567"/>
      <c r="FHT31" s="567"/>
      <c r="FHU31" s="567"/>
      <c r="FHV31" s="567"/>
      <c r="FHW31" s="567"/>
      <c r="FHX31" s="567"/>
      <c r="FHY31" s="567"/>
      <c r="FHZ31" s="567"/>
      <c r="FIA31" s="567"/>
      <c r="FIB31" s="567"/>
      <c r="FIC31" s="567"/>
      <c r="FID31" s="567"/>
      <c r="FIE31" s="567"/>
      <c r="FIF31" s="567"/>
      <c r="FIG31" s="567"/>
      <c r="FIH31" s="567"/>
      <c r="FII31" s="567"/>
      <c r="FIJ31" s="567"/>
      <c r="FIK31" s="567"/>
      <c r="FIL31" s="567"/>
      <c r="FIM31" s="567"/>
      <c r="FIN31" s="567"/>
      <c r="FIO31" s="567"/>
      <c r="FIP31" s="567"/>
      <c r="FIQ31" s="567"/>
      <c r="FIR31" s="567"/>
      <c r="FIS31" s="567"/>
      <c r="FIT31" s="567"/>
      <c r="FIU31" s="567"/>
      <c r="FIV31" s="567"/>
      <c r="FIW31" s="567"/>
      <c r="FIX31" s="567"/>
      <c r="FIY31" s="567"/>
      <c r="FIZ31" s="567"/>
      <c r="FJA31" s="567"/>
      <c r="FJB31" s="567"/>
      <c r="FJC31" s="567"/>
      <c r="FJD31" s="567"/>
      <c r="FJE31" s="567"/>
      <c r="FJF31" s="567"/>
      <c r="FJG31" s="567"/>
      <c r="FJH31" s="567"/>
      <c r="FJI31" s="567"/>
      <c r="FJJ31" s="567"/>
      <c r="FJK31" s="567"/>
      <c r="FJL31" s="567"/>
      <c r="FJM31" s="567"/>
      <c r="FJN31" s="567"/>
      <c r="FJO31" s="567"/>
      <c r="FJP31" s="567"/>
      <c r="FJQ31" s="567"/>
      <c r="FJR31" s="567"/>
      <c r="FJS31" s="567"/>
      <c r="FJT31" s="567"/>
      <c r="FJU31" s="567"/>
      <c r="FJV31" s="567"/>
      <c r="FJW31" s="567"/>
      <c r="FJX31" s="567"/>
      <c r="FJY31" s="567"/>
      <c r="FJZ31" s="567"/>
      <c r="FKA31" s="567"/>
      <c r="FKB31" s="567"/>
      <c r="FKC31" s="567"/>
      <c r="FKD31" s="567"/>
      <c r="FKE31" s="567"/>
      <c r="FKF31" s="567"/>
      <c r="FKG31" s="567"/>
      <c r="FKH31" s="567"/>
      <c r="FKI31" s="567"/>
      <c r="FKJ31" s="567"/>
      <c r="FKK31" s="567"/>
      <c r="FKL31" s="567"/>
      <c r="FKM31" s="567"/>
      <c r="FKN31" s="567"/>
      <c r="FKO31" s="567"/>
      <c r="FKP31" s="567"/>
      <c r="FKQ31" s="567"/>
      <c r="FKR31" s="567"/>
      <c r="FKS31" s="567"/>
      <c r="FKT31" s="567"/>
      <c r="FKU31" s="567"/>
      <c r="FKV31" s="567"/>
      <c r="FKW31" s="567"/>
      <c r="FKX31" s="567"/>
      <c r="FKY31" s="567"/>
      <c r="FKZ31" s="567"/>
      <c r="FLA31" s="567"/>
      <c r="FLB31" s="567"/>
      <c r="FLC31" s="567"/>
      <c r="FLD31" s="567"/>
      <c r="FLE31" s="567"/>
      <c r="FLF31" s="567"/>
      <c r="FLG31" s="567"/>
      <c r="FLH31" s="567"/>
      <c r="FLI31" s="567"/>
      <c r="FLJ31" s="567"/>
      <c r="FLK31" s="567"/>
      <c r="FLL31" s="567"/>
      <c r="FLM31" s="567"/>
      <c r="FLN31" s="567"/>
      <c r="FLO31" s="567"/>
      <c r="FLP31" s="567"/>
      <c r="FLQ31" s="567"/>
      <c r="FLR31" s="567"/>
      <c r="FLS31" s="567"/>
      <c r="FLT31" s="567"/>
      <c r="FLU31" s="567"/>
      <c r="FLV31" s="567"/>
      <c r="FLW31" s="567"/>
      <c r="FLX31" s="567"/>
      <c r="FLY31" s="567"/>
      <c r="FLZ31" s="567"/>
      <c r="FMA31" s="567"/>
      <c r="FMB31" s="567"/>
      <c r="FMC31" s="567"/>
      <c r="FMD31" s="567"/>
      <c r="FME31" s="567"/>
      <c r="FMF31" s="567"/>
      <c r="FMG31" s="567"/>
      <c r="FMH31" s="567"/>
      <c r="FMI31" s="567"/>
      <c r="FMJ31" s="567"/>
      <c r="FMK31" s="567"/>
      <c r="FML31" s="567"/>
      <c r="FMM31" s="567"/>
      <c r="FMN31" s="567"/>
      <c r="FMO31" s="567"/>
      <c r="FMP31" s="567"/>
      <c r="FMQ31" s="567"/>
      <c r="FMR31" s="567"/>
      <c r="FMS31" s="567"/>
      <c r="FMT31" s="567"/>
      <c r="FMU31" s="567"/>
      <c r="FMV31" s="567"/>
      <c r="FMW31" s="567"/>
      <c r="FMX31" s="567"/>
      <c r="FMY31" s="567"/>
      <c r="FMZ31" s="567"/>
      <c r="FNA31" s="567"/>
      <c r="FNB31" s="567"/>
      <c r="FNC31" s="567"/>
      <c r="FND31" s="567"/>
      <c r="FNE31" s="567"/>
      <c r="FNF31" s="567"/>
      <c r="FNG31" s="567"/>
      <c r="FNH31" s="567"/>
      <c r="FNI31" s="567"/>
      <c r="FNJ31" s="567"/>
      <c r="FNK31" s="567"/>
      <c r="FNL31" s="567"/>
      <c r="FNM31" s="567"/>
      <c r="FNN31" s="567"/>
      <c r="FNO31" s="567"/>
      <c r="FNP31" s="567"/>
      <c r="FNQ31" s="567"/>
      <c r="FNR31" s="567"/>
      <c r="FNS31" s="567"/>
      <c r="FNT31" s="567"/>
      <c r="FNU31" s="567"/>
      <c r="FNV31" s="567"/>
      <c r="FNW31" s="567"/>
      <c r="FNX31" s="567"/>
      <c r="FNY31" s="567"/>
      <c r="FNZ31" s="567"/>
      <c r="FOA31" s="567"/>
      <c r="FOB31" s="567"/>
      <c r="FOC31" s="567"/>
      <c r="FOD31" s="567"/>
      <c r="FOE31" s="567"/>
      <c r="FOF31" s="567"/>
      <c r="FOG31" s="567"/>
      <c r="FOH31" s="567"/>
      <c r="FOI31" s="567"/>
      <c r="FOJ31" s="567"/>
      <c r="FOK31" s="567"/>
      <c r="FOL31" s="567"/>
      <c r="FOM31" s="567"/>
      <c r="FON31" s="567"/>
      <c r="FOO31" s="567"/>
      <c r="FOP31" s="567"/>
      <c r="FOQ31" s="567"/>
      <c r="FOR31" s="567"/>
      <c r="FOS31" s="567"/>
      <c r="FOT31" s="567"/>
      <c r="FOU31" s="567"/>
      <c r="FOV31" s="567"/>
      <c r="FOW31" s="567"/>
      <c r="FOX31" s="567"/>
      <c r="FOY31" s="567"/>
      <c r="FOZ31" s="567"/>
      <c r="FPA31" s="567"/>
      <c r="FPB31" s="567"/>
      <c r="FPC31" s="567"/>
      <c r="FPD31" s="567"/>
      <c r="FPE31" s="567"/>
      <c r="FPF31" s="567"/>
      <c r="FPG31" s="567"/>
      <c r="FPH31" s="567"/>
      <c r="FPI31" s="567"/>
      <c r="FPJ31" s="567"/>
      <c r="FPK31" s="567"/>
      <c r="FPL31" s="567"/>
      <c r="FPM31" s="567"/>
      <c r="FPN31" s="567"/>
      <c r="FPO31" s="567"/>
      <c r="FPP31" s="567"/>
      <c r="FPQ31" s="567"/>
      <c r="FPR31" s="567"/>
      <c r="FPS31" s="567"/>
      <c r="FPT31" s="567"/>
      <c r="FPU31" s="567"/>
      <c r="FPV31" s="567"/>
      <c r="FPW31" s="567"/>
      <c r="FPX31" s="567"/>
      <c r="FPY31" s="567"/>
      <c r="FPZ31" s="567"/>
      <c r="FQA31" s="567"/>
      <c r="FQB31" s="567"/>
      <c r="FQC31" s="567"/>
      <c r="FQD31" s="567"/>
      <c r="FQE31" s="567"/>
      <c r="FQF31" s="567"/>
      <c r="FQG31" s="567"/>
      <c r="FQH31" s="567"/>
      <c r="FQI31" s="567"/>
      <c r="FQJ31" s="567"/>
      <c r="FQK31" s="567"/>
      <c r="FQL31" s="567"/>
      <c r="FQM31" s="567"/>
      <c r="FQN31" s="567"/>
      <c r="FQO31" s="567"/>
      <c r="FQP31" s="567"/>
      <c r="FQQ31" s="567"/>
      <c r="FQR31" s="567"/>
      <c r="FQS31" s="567"/>
      <c r="FQT31" s="567"/>
      <c r="FQU31" s="567"/>
      <c r="FQV31" s="567"/>
      <c r="FQW31" s="567"/>
      <c r="FQX31" s="567"/>
      <c r="FQY31" s="567"/>
      <c r="FQZ31" s="567"/>
      <c r="FRA31" s="567"/>
      <c r="FRB31" s="567"/>
      <c r="FRC31" s="567"/>
      <c r="FRD31" s="567"/>
      <c r="FRE31" s="567"/>
      <c r="FRF31" s="567"/>
      <c r="FRG31" s="567"/>
      <c r="FRH31" s="567"/>
      <c r="FRI31" s="567"/>
      <c r="FRJ31" s="567"/>
      <c r="FRK31" s="567"/>
      <c r="FRL31" s="567"/>
      <c r="FRM31" s="567"/>
      <c r="FRN31" s="567"/>
      <c r="FRO31" s="567"/>
      <c r="FRP31" s="567"/>
      <c r="FRQ31" s="567"/>
      <c r="FRR31" s="567"/>
      <c r="FRS31" s="567"/>
      <c r="FRT31" s="567"/>
      <c r="FRU31" s="567"/>
      <c r="FRV31" s="567"/>
      <c r="FRW31" s="567"/>
      <c r="FRX31" s="567"/>
      <c r="FRY31" s="567"/>
      <c r="FRZ31" s="567"/>
      <c r="FSA31" s="567"/>
      <c r="FSB31" s="567"/>
      <c r="FSC31" s="567"/>
      <c r="FSD31" s="567"/>
      <c r="FSE31" s="567"/>
      <c r="FSF31" s="567"/>
      <c r="FSG31" s="567"/>
      <c r="FSH31" s="567"/>
      <c r="FSI31" s="567"/>
      <c r="FSJ31" s="567"/>
      <c r="FSK31" s="567"/>
      <c r="FSL31" s="567"/>
      <c r="FSM31" s="567"/>
      <c r="FSN31" s="567"/>
      <c r="FSO31" s="567"/>
      <c r="FSP31" s="567"/>
      <c r="FSQ31" s="567"/>
      <c r="FSR31" s="567"/>
      <c r="FSS31" s="567"/>
      <c r="FST31" s="567"/>
      <c r="FSU31" s="567"/>
      <c r="FSV31" s="567"/>
      <c r="FSW31" s="567"/>
      <c r="FSX31" s="567"/>
      <c r="FSY31" s="567"/>
      <c r="FSZ31" s="567"/>
      <c r="FTA31" s="567"/>
      <c r="FTB31" s="567"/>
      <c r="FTC31" s="567"/>
      <c r="FTD31" s="567"/>
      <c r="FTE31" s="567"/>
      <c r="FTF31" s="567"/>
      <c r="FTG31" s="567"/>
      <c r="FTH31" s="567"/>
      <c r="FTI31" s="567"/>
      <c r="FTJ31" s="567"/>
      <c r="FTK31" s="567"/>
      <c r="FTL31" s="567"/>
      <c r="FTM31" s="567"/>
      <c r="FTN31" s="567"/>
      <c r="FTO31" s="567"/>
      <c r="FTP31" s="567"/>
      <c r="FTQ31" s="567"/>
      <c r="FTR31" s="567"/>
      <c r="FTS31" s="567"/>
      <c r="FTT31" s="567"/>
      <c r="FTU31" s="567"/>
      <c r="FTV31" s="567"/>
      <c r="FTW31" s="567"/>
      <c r="FTX31" s="567"/>
      <c r="FTY31" s="567"/>
      <c r="FTZ31" s="567"/>
      <c r="FUA31" s="567"/>
      <c r="FUB31" s="567"/>
      <c r="FUC31" s="567"/>
      <c r="FUD31" s="567"/>
      <c r="FUE31" s="567"/>
      <c r="FUF31" s="567"/>
      <c r="FUG31" s="567"/>
      <c r="FUH31" s="567"/>
      <c r="FUI31" s="567"/>
      <c r="FUJ31" s="567"/>
      <c r="FUK31" s="567"/>
      <c r="FUL31" s="567"/>
      <c r="FUM31" s="567"/>
      <c r="FUN31" s="567"/>
      <c r="FUO31" s="567"/>
      <c r="FUP31" s="567"/>
      <c r="FUQ31" s="567"/>
      <c r="FUR31" s="567"/>
      <c r="FUS31" s="567"/>
      <c r="FUT31" s="567"/>
      <c r="FUU31" s="567"/>
      <c r="FUV31" s="567"/>
      <c r="FUW31" s="567"/>
      <c r="FUX31" s="567"/>
      <c r="FUY31" s="567"/>
      <c r="FUZ31" s="567"/>
      <c r="FVA31" s="567"/>
      <c r="FVB31" s="567"/>
      <c r="FVC31" s="567"/>
      <c r="FVD31" s="567"/>
      <c r="FVE31" s="567"/>
      <c r="FVF31" s="567"/>
      <c r="FVG31" s="567"/>
      <c r="FVH31" s="567"/>
      <c r="FVI31" s="567"/>
      <c r="FVJ31" s="567"/>
      <c r="FVK31" s="567"/>
      <c r="FVL31" s="567"/>
      <c r="FVM31" s="567"/>
      <c r="FVN31" s="567"/>
      <c r="FVO31" s="567"/>
      <c r="FVP31" s="567"/>
      <c r="FVQ31" s="567"/>
      <c r="FVR31" s="567"/>
      <c r="FVS31" s="567"/>
      <c r="FVT31" s="567"/>
      <c r="FVU31" s="567"/>
      <c r="FVV31" s="567"/>
      <c r="FVW31" s="567"/>
      <c r="FVX31" s="567"/>
      <c r="FVY31" s="567"/>
      <c r="FVZ31" s="567"/>
      <c r="FWA31" s="567"/>
      <c r="FWB31" s="567"/>
      <c r="FWC31" s="567"/>
      <c r="FWD31" s="567"/>
      <c r="FWE31" s="567"/>
      <c r="FWF31" s="567"/>
      <c r="FWG31" s="567"/>
      <c r="FWH31" s="567"/>
      <c r="FWI31" s="567"/>
      <c r="FWJ31" s="567"/>
      <c r="FWK31" s="567"/>
      <c r="FWL31" s="567"/>
      <c r="FWM31" s="567"/>
      <c r="FWN31" s="567"/>
      <c r="FWO31" s="567"/>
      <c r="FWP31" s="567"/>
      <c r="FWQ31" s="567"/>
      <c r="FWR31" s="567"/>
      <c r="FWS31" s="567"/>
      <c r="FWT31" s="567"/>
      <c r="FWU31" s="567"/>
      <c r="FWV31" s="567"/>
      <c r="FWW31" s="567"/>
      <c r="FWX31" s="567"/>
      <c r="FWY31" s="567"/>
      <c r="FWZ31" s="567"/>
      <c r="FXA31" s="567"/>
      <c r="FXB31" s="567"/>
      <c r="FXC31" s="567"/>
      <c r="FXD31" s="567"/>
      <c r="FXE31" s="567"/>
      <c r="FXF31" s="567"/>
      <c r="FXG31" s="567"/>
      <c r="FXH31" s="567"/>
      <c r="FXI31" s="567"/>
      <c r="FXJ31" s="567"/>
      <c r="FXK31" s="567"/>
      <c r="FXL31" s="567"/>
      <c r="FXM31" s="567"/>
      <c r="FXN31" s="567"/>
      <c r="FXO31" s="567"/>
      <c r="FXP31" s="567"/>
      <c r="FXQ31" s="567"/>
      <c r="FXR31" s="567"/>
      <c r="FXS31" s="567"/>
      <c r="FXT31" s="567"/>
      <c r="FXU31" s="567"/>
      <c r="FXV31" s="567"/>
      <c r="FXW31" s="567"/>
      <c r="FXX31" s="567"/>
      <c r="FXY31" s="567"/>
      <c r="FXZ31" s="567"/>
      <c r="FYA31" s="567"/>
      <c r="FYB31" s="567"/>
      <c r="FYC31" s="567"/>
      <c r="FYD31" s="567"/>
      <c r="FYE31" s="567"/>
      <c r="FYF31" s="567"/>
      <c r="FYG31" s="567"/>
      <c r="FYH31" s="567"/>
      <c r="FYI31" s="567"/>
      <c r="FYJ31" s="567"/>
      <c r="FYK31" s="567"/>
      <c r="FYL31" s="567"/>
      <c r="FYM31" s="567"/>
      <c r="FYN31" s="567"/>
      <c r="FYO31" s="567"/>
      <c r="FYP31" s="567"/>
      <c r="FYQ31" s="567"/>
      <c r="FYR31" s="567"/>
      <c r="FYS31" s="567"/>
      <c r="FYT31" s="567"/>
      <c r="FYU31" s="567"/>
      <c r="FYV31" s="567"/>
      <c r="FYW31" s="567"/>
      <c r="FYX31" s="567"/>
      <c r="FYY31" s="567"/>
      <c r="FYZ31" s="567"/>
      <c r="FZA31" s="567"/>
      <c r="FZB31" s="567"/>
      <c r="FZC31" s="567"/>
      <c r="FZD31" s="567"/>
      <c r="FZE31" s="567"/>
      <c r="FZF31" s="567"/>
      <c r="FZG31" s="567"/>
      <c r="FZH31" s="567"/>
      <c r="FZI31" s="567"/>
      <c r="FZJ31" s="567"/>
      <c r="FZK31" s="567"/>
      <c r="FZL31" s="567"/>
      <c r="FZM31" s="567"/>
      <c r="FZN31" s="567"/>
      <c r="FZO31" s="567"/>
      <c r="FZP31" s="567"/>
      <c r="FZQ31" s="567"/>
      <c r="FZR31" s="567"/>
      <c r="FZS31" s="567"/>
      <c r="FZT31" s="567"/>
      <c r="FZU31" s="567"/>
      <c r="FZV31" s="567"/>
      <c r="FZW31" s="567"/>
      <c r="FZX31" s="567"/>
      <c r="FZY31" s="567"/>
      <c r="FZZ31" s="567"/>
      <c r="GAA31" s="567"/>
      <c r="GAB31" s="567"/>
      <c r="GAC31" s="567"/>
      <c r="GAD31" s="567"/>
      <c r="GAE31" s="567"/>
      <c r="GAF31" s="567"/>
      <c r="GAG31" s="567"/>
      <c r="GAH31" s="567"/>
      <c r="GAI31" s="567"/>
      <c r="GAJ31" s="567"/>
      <c r="GAK31" s="567"/>
      <c r="GAL31" s="567"/>
      <c r="GAM31" s="567"/>
      <c r="GAN31" s="567"/>
      <c r="GAO31" s="567"/>
      <c r="GAP31" s="567"/>
      <c r="GAQ31" s="567"/>
      <c r="GAR31" s="567"/>
      <c r="GAS31" s="567"/>
      <c r="GAT31" s="567"/>
      <c r="GAU31" s="567"/>
      <c r="GAV31" s="567"/>
      <c r="GAW31" s="567"/>
      <c r="GAX31" s="567"/>
      <c r="GAY31" s="567"/>
      <c r="GAZ31" s="567"/>
      <c r="GBA31" s="567"/>
      <c r="GBB31" s="567"/>
      <c r="GBC31" s="567"/>
      <c r="GBD31" s="567"/>
      <c r="GBE31" s="567"/>
      <c r="GBF31" s="567"/>
      <c r="GBG31" s="567"/>
      <c r="GBH31" s="567"/>
      <c r="GBI31" s="567"/>
      <c r="GBJ31" s="567"/>
      <c r="GBK31" s="567"/>
      <c r="GBL31" s="567"/>
      <c r="GBM31" s="567"/>
      <c r="GBN31" s="567"/>
      <c r="GBO31" s="567"/>
      <c r="GBP31" s="567"/>
      <c r="GBQ31" s="567"/>
      <c r="GBR31" s="567"/>
      <c r="GBS31" s="567"/>
      <c r="GBT31" s="567"/>
      <c r="GBU31" s="567"/>
      <c r="GBV31" s="567"/>
      <c r="GBW31" s="567"/>
      <c r="GBX31" s="567"/>
      <c r="GBY31" s="567"/>
      <c r="GBZ31" s="567"/>
      <c r="GCA31" s="567"/>
      <c r="GCB31" s="567"/>
      <c r="GCC31" s="567"/>
      <c r="GCD31" s="567"/>
      <c r="GCE31" s="567"/>
      <c r="GCF31" s="567"/>
      <c r="GCG31" s="567"/>
      <c r="GCH31" s="567"/>
      <c r="GCI31" s="567"/>
      <c r="GCJ31" s="567"/>
      <c r="GCK31" s="567"/>
      <c r="GCL31" s="567"/>
      <c r="GCM31" s="567"/>
      <c r="GCN31" s="567"/>
      <c r="GCO31" s="567"/>
      <c r="GCP31" s="567"/>
      <c r="GCQ31" s="567"/>
      <c r="GCR31" s="567"/>
      <c r="GCS31" s="567"/>
      <c r="GCT31" s="567"/>
      <c r="GCU31" s="567"/>
      <c r="GCV31" s="567"/>
      <c r="GCW31" s="567"/>
      <c r="GCX31" s="567"/>
      <c r="GCY31" s="567"/>
      <c r="GCZ31" s="567"/>
      <c r="GDA31" s="567"/>
      <c r="GDB31" s="567"/>
      <c r="GDC31" s="567"/>
      <c r="GDD31" s="567"/>
      <c r="GDE31" s="567"/>
      <c r="GDF31" s="567"/>
      <c r="GDG31" s="567"/>
      <c r="GDH31" s="567"/>
      <c r="GDI31" s="567"/>
      <c r="GDJ31" s="567"/>
      <c r="GDK31" s="567"/>
      <c r="GDL31" s="567"/>
      <c r="GDM31" s="567"/>
      <c r="GDN31" s="567"/>
      <c r="GDO31" s="567"/>
      <c r="GDP31" s="567"/>
      <c r="GDQ31" s="567"/>
      <c r="GDR31" s="567"/>
      <c r="GDS31" s="567"/>
      <c r="GDT31" s="567"/>
      <c r="GDU31" s="567"/>
      <c r="GDV31" s="567"/>
      <c r="GDW31" s="567"/>
      <c r="GDX31" s="567"/>
      <c r="GDY31" s="567"/>
      <c r="GDZ31" s="567"/>
      <c r="GEA31" s="567"/>
      <c r="GEB31" s="567"/>
      <c r="GEC31" s="567"/>
      <c r="GED31" s="567"/>
      <c r="GEE31" s="567"/>
      <c r="GEF31" s="567"/>
      <c r="GEG31" s="567"/>
      <c r="GEH31" s="567"/>
      <c r="GEI31" s="567"/>
      <c r="GEJ31" s="567"/>
      <c r="GEK31" s="567"/>
      <c r="GEL31" s="567"/>
      <c r="GEM31" s="567"/>
      <c r="GEN31" s="567"/>
      <c r="GEO31" s="567"/>
      <c r="GEP31" s="567"/>
      <c r="GEQ31" s="567"/>
      <c r="GER31" s="567"/>
      <c r="GES31" s="567"/>
      <c r="GET31" s="567"/>
      <c r="GEU31" s="567"/>
      <c r="GEV31" s="567"/>
      <c r="GEW31" s="567"/>
      <c r="GEX31" s="567"/>
      <c r="GEY31" s="567"/>
      <c r="GEZ31" s="567"/>
      <c r="GFA31" s="567"/>
      <c r="GFB31" s="567"/>
      <c r="GFC31" s="567"/>
      <c r="GFD31" s="567"/>
      <c r="GFE31" s="567"/>
      <c r="GFF31" s="567"/>
      <c r="GFG31" s="567"/>
      <c r="GFH31" s="567"/>
      <c r="GFI31" s="567"/>
      <c r="GFJ31" s="567"/>
      <c r="GFK31" s="567"/>
      <c r="GFL31" s="567"/>
      <c r="GFM31" s="567"/>
      <c r="GFN31" s="567"/>
      <c r="GFO31" s="567"/>
      <c r="GFP31" s="567"/>
      <c r="GFQ31" s="567"/>
      <c r="GFR31" s="567"/>
      <c r="GFS31" s="567"/>
      <c r="GFT31" s="567"/>
      <c r="GFU31" s="567"/>
      <c r="GFV31" s="567"/>
      <c r="GFW31" s="567"/>
      <c r="GFX31" s="567"/>
      <c r="GFY31" s="567"/>
      <c r="GFZ31" s="567"/>
      <c r="GGA31" s="567"/>
      <c r="GGB31" s="567"/>
      <c r="GGC31" s="567"/>
      <c r="GGD31" s="567"/>
      <c r="GGE31" s="567"/>
      <c r="GGF31" s="567"/>
      <c r="GGG31" s="567"/>
      <c r="GGH31" s="567"/>
      <c r="GGI31" s="567"/>
      <c r="GGJ31" s="567"/>
      <c r="GGK31" s="567"/>
      <c r="GGL31" s="567"/>
      <c r="GGM31" s="567"/>
      <c r="GGN31" s="567"/>
      <c r="GGO31" s="567"/>
      <c r="GGP31" s="567"/>
      <c r="GGQ31" s="567"/>
      <c r="GGR31" s="567"/>
      <c r="GGS31" s="567"/>
      <c r="GGT31" s="567"/>
      <c r="GGU31" s="567"/>
      <c r="GGV31" s="567"/>
      <c r="GGW31" s="567"/>
      <c r="GGX31" s="567"/>
      <c r="GGY31" s="567"/>
      <c r="GGZ31" s="567"/>
      <c r="GHA31" s="567"/>
      <c r="GHB31" s="567"/>
      <c r="GHC31" s="567"/>
      <c r="GHD31" s="567"/>
      <c r="GHE31" s="567"/>
      <c r="GHF31" s="567"/>
      <c r="GHG31" s="567"/>
      <c r="GHH31" s="567"/>
      <c r="GHI31" s="567"/>
      <c r="GHJ31" s="567"/>
      <c r="GHK31" s="567"/>
      <c r="GHL31" s="567"/>
      <c r="GHM31" s="567"/>
      <c r="GHN31" s="567"/>
      <c r="GHO31" s="567"/>
      <c r="GHP31" s="567"/>
      <c r="GHQ31" s="567"/>
      <c r="GHR31" s="567"/>
      <c r="GHS31" s="567"/>
      <c r="GHT31" s="567"/>
      <c r="GHU31" s="567"/>
      <c r="GHV31" s="567"/>
      <c r="GHW31" s="567"/>
      <c r="GHX31" s="567"/>
      <c r="GHY31" s="567"/>
      <c r="GHZ31" s="567"/>
      <c r="GIA31" s="567"/>
      <c r="GIB31" s="567"/>
      <c r="GIC31" s="567"/>
      <c r="GID31" s="567"/>
      <c r="GIE31" s="567"/>
      <c r="GIF31" s="567"/>
      <c r="GIG31" s="567"/>
      <c r="GIH31" s="567"/>
      <c r="GII31" s="567"/>
      <c r="GIJ31" s="567"/>
      <c r="GIK31" s="567"/>
      <c r="GIL31" s="567"/>
      <c r="GIM31" s="567"/>
      <c r="GIN31" s="567"/>
      <c r="GIO31" s="567"/>
      <c r="GIP31" s="567"/>
      <c r="GIQ31" s="567"/>
      <c r="GIR31" s="567"/>
      <c r="GIS31" s="567"/>
      <c r="GIT31" s="567"/>
      <c r="GIU31" s="567"/>
      <c r="GIV31" s="567"/>
      <c r="GIW31" s="567"/>
      <c r="GIX31" s="567"/>
      <c r="GIY31" s="567"/>
      <c r="GIZ31" s="567"/>
      <c r="GJA31" s="567"/>
      <c r="GJB31" s="567"/>
      <c r="GJC31" s="567"/>
      <c r="GJD31" s="567"/>
      <c r="GJE31" s="567"/>
      <c r="GJF31" s="567"/>
      <c r="GJG31" s="567"/>
      <c r="GJH31" s="567"/>
      <c r="GJI31" s="567"/>
      <c r="GJJ31" s="567"/>
      <c r="GJK31" s="567"/>
      <c r="GJL31" s="567"/>
      <c r="GJM31" s="567"/>
      <c r="GJN31" s="567"/>
      <c r="GJO31" s="567"/>
      <c r="GJP31" s="567"/>
      <c r="GJQ31" s="567"/>
      <c r="GJR31" s="567"/>
      <c r="GJS31" s="567"/>
      <c r="GJT31" s="567"/>
      <c r="GJU31" s="567"/>
      <c r="GJV31" s="567"/>
      <c r="GJW31" s="567"/>
      <c r="GJX31" s="567"/>
      <c r="GJY31" s="567"/>
      <c r="GJZ31" s="567"/>
      <c r="GKA31" s="567"/>
      <c r="GKB31" s="567"/>
      <c r="GKC31" s="567"/>
      <c r="GKD31" s="567"/>
      <c r="GKE31" s="567"/>
      <c r="GKF31" s="567"/>
      <c r="GKG31" s="567"/>
      <c r="GKH31" s="567"/>
      <c r="GKI31" s="567"/>
      <c r="GKJ31" s="567"/>
      <c r="GKK31" s="567"/>
      <c r="GKL31" s="567"/>
      <c r="GKM31" s="567"/>
      <c r="GKN31" s="567"/>
      <c r="GKO31" s="567"/>
      <c r="GKP31" s="567"/>
      <c r="GKQ31" s="567"/>
      <c r="GKR31" s="567"/>
      <c r="GKS31" s="567"/>
      <c r="GKT31" s="567"/>
      <c r="GKU31" s="567"/>
      <c r="GKV31" s="567"/>
      <c r="GKW31" s="567"/>
      <c r="GKX31" s="567"/>
      <c r="GKY31" s="567"/>
      <c r="GKZ31" s="567"/>
      <c r="GLA31" s="567"/>
      <c r="GLB31" s="567"/>
      <c r="GLC31" s="567"/>
      <c r="GLD31" s="567"/>
      <c r="GLE31" s="567"/>
      <c r="GLF31" s="567"/>
      <c r="GLG31" s="567"/>
      <c r="GLH31" s="567"/>
      <c r="GLI31" s="567"/>
      <c r="GLJ31" s="567"/>
      <c r="GLK31" s="567"/>
      <c r="GLL31" s="567"/>
      <c r="GLM31" s="567"/>
      <c r="GLN31" s="567"/>
      <c r="GLO31" s="567"/>
      <c r="GLP31" s="567"/>
      <c r="GLQ31" s="567"/>
      <c r="GLR31" s="567"/>
      <c r="GLS31" s="567"/>
      <c r="GLT31" s="567"/>
      <c r="GLU31" s="567"/>
      <c r="GLV31" s="567"/>
      <c r="GLW31" s="567"/>
      <c r="GLX31" s="567"/>
      <c r="GLY31" s="567"/>
      <c r="GLZ31" s="567"/>
      <c r="GMA31" s="567"/>
      <c r="GMB31" s="567"/>
      <c r="GMC31" s="567"/>
      <c r="GMD31" s="567"/>
      <c r="GME31" s="567"/>
      <c r="GMF31" s="567"/>
      <c r="GMG31" s="567"/>
      <c r="GMH31" s="567"/>
      <c r="GMI31" s="567"/>
      <c r="GMJ31" s="567"/>
      <c r="GMK31" s="567"/>
      <c r="GML31" s="567"/>
      <c r="GMM31" s="567"/>
      <c r="GMN31" s="567"/>
      <c r="GMO31" s="567"/>
      <c r="GMP31" s="567"/>
      <c r="GMQ31" s="567"/>
      <c r="GMR31" s="567"/>
      <c r="GMS31" s="567"/>
      <c r="GMT31" s="567"/>
      <c r="GMU31" s="567"/>
      <c r="GMV31" s="567"/>
      <c r="GMW31" s="567"/>
      <c r="GMX31" s="567"/>
      <c r="GMY31" s="567"/>
      <c r="GMZ31" s="567"/>
      <c r="GNA31" s="567"/>
      <c r="GNB31" s="567"/>
      <c r="GNC31" s="567"/>
      <c r="GND31" s="567"/>
      <c r="GNE31" s="567"/>
      <c r="GNF31" s="567"/>
      <c r="GNG31" s="567"/>
      <c r="GNH31" s="567"/>
      <c r="GNI31" s="567"/>
      <c r="GNJ31" s="567"/>
      <c r="GNK31" s="567"/>
      <c r="GNL31" s="567"/>
      <c r="GNM31" s="567"/>
      <c r="GNN31" s="567"/>
      <c r="GNO31" s="567"/>
      <c r="GNP31" s="567"/>
      <c r="GNQ31" s="567"/>
      <c r="GNR31" s="567"/>
      <c r="GNS31" s="567"/>
      <c r="GNT31" s="567"/>
      <c r="GNU31" s="567"/>
      <c r="GNV31" s="567"/>
      <c r="GNW31" s="567"/>
      <c r="GNX31" s="567"/>
      <c r="GNY31" s="567"/>
      <c r="GNZ31" s="567"/>
      <c r="GOA31" s="567"/>
      <c r="GOB31" s="567"/>
      <c r="GOC31" s="567"/>
      <c r="GOD31" s="567"/>
      <c r="GOE31" s="567"/>
      <c r="GOF31" s="567"/>
      <c r="GOG31" s="567"/>
      <c r="GOH31" s="567"/>
      <c r="GOI31" s="567"/>
      <c r="GOJ31" s="567"/>
      <c r="GOK31" s="567"/>
      <c r="GOL31" s="567"/>
      <c r="GOM31" s="567"/>
      <c r="GON31" s="567"/>
      <c r="GOO31" s="567"/>
      <c r="GOP31" s="567"/>
      <c r="GOQ31" s="567"/>
      <c r="GOR31" s="567"/>
      <c r="GOS31" s="567"/>
      <c r="GOT31" s="567"/>
      <c r="GOU31" s="567"/>
      <c r="GOV31" s="567"/>
      <c r="GOW31" s="567"/>
      <c r="GOX31" s="567"/>
      <c r="GOY31" s="567"/>
      <c r="GOZ31" s="567"/>
      <c r="GPA31" s="567"/>
      <c r="GPB31" s="567"/>
      <c r="GPC31" s="567"/>
      <c r="GPD31" s="567"/>
      <c r="GPE31" s="567"/>
      <c r="GPF31" s="567"/>
      <c r="GPG31" s="567"/>
      <c r="GPH31" s="567"/>
      <c r="GPI31" s="567"/>
      <c r="GPJ31" s="567"/>
      <c r="GPK31" s="567"/>
      <c r="GPL31" s="567"/>
      <c r="GPM31" s="567"/>
      <c r="GPN31" s="567"/>
      <c r="GPO31" s="567"/>
      <c r="GPP31" s="567"/>
      <c r="GPQ31" s="567"/>
      <c r="GPR31" s="567"/>
      <c r="GPS31" s="567"/>
      <c r="GPT31" s="567"/>
      <c r="GPU31" s="567"/>
      <c r="GPV31" s="567"/>
      <c r="GPW31" s="567"/>
      <c r="GPX31" s="567"/>
      <c r="GPY31" s="567"/>
      <c r="GPZ31" s="567"/>
      <c r="GQA31" s="567"/>
      <c r="GQB31" s="567"/>
      <c r="GQC31" s="567"/>
      <c r="GQD31" s="567"/>
      <c r="GQE31" s="567"/>
      <c r="GQF31" s="567"/>
      <c r="GQG31" s="567"/>
      <c r="GQH31" s="567"/>
      <c r="GQI31" s="567"/>
      <c r="GQJ31" s="567"/>
      <c r="GQK31" s="567"/>
      <c r="GQL31" s="567"/>
      <c r="GQM31" s="567"/>
      <c r="GQN31" s="567"/>
      <c r="GQO31" s="567"/>
      <c r="GQP31" s="567"/>
      <c r="GQQ31" s="567"/>
      <c r="GQR31" s="567"/>
      <c r="GQS31" s="567"/>
      <c r="GQT31" s="567"/>
      <c r="GQU31" s="567"/>
      <c r="GQV31" s="567"/>
      <c r="GQW31" s="567"/>
      <c r="GQX31" s="567"/>
      <c r="GQY31" s="567"/>
      <c r="GQZ31" s="567"/>
      <c r="GRA31" s="567"/>
      <c r="GRB31" s="567"/>
      <c r="GRC31" s="567"/>
      <c r="GRD31" s="567"/>
      <c r="GRE31" s="567"/>
      <c r="GRF31" s="567"/>
      <c r="GRG31" s="567"/>
      <c r="GRH31" s="567"/>
      <c r="GRI31" s="567"/>
      <c r="GRJ31" s="567"/>
      <c r="GRK31" s="567"/>
      <c r="GRL31" s="567"/>
      <c r="GRM31" s="567"/>
      <c r="GRN31" s="567"/>
      <c r="GRO31" s="567"/>
      <c r="GRP31" s="567"/>
      <c r="GRQ31" s="567"/>
      <c r="GRR31" s="567"/>
      <c r="GRS31" s="567"/>
      <c r="GRT31" s="567"/>
      <c r="GRU31" s="567"/>
      <c r="GRV31" s="567"/>
      <c r="GRW31" s="567"/>
      <c r="GRX31" s="567"/>
      <c r="GRY31" s="567"/>
      <c r="GRZ31" s="567"/>
      <c r="GSA31" s="567"/>
      <c r="GSB31" s="567"/>
      <c r="GSC31" s="567"/>
      <c r="GSD31" s="567"/>
      <c r="GSE31" s="567"/>
      <c r="GSF31" s="567"/>
      <c r="GSG31" s="567"/>
      <c r="GSH31" s="567"/>
      <c r="GSI31" s="567"/>
      <c r="GSJ31" s="567"/>
      <c r="GSK31" s="567"/>
      <c r="GSL31" s="567"/>
      <c r="GSM31" s="567"/>
      <c r="GSN31" s="567"/>
      <c r="GSO31" s="567"/>
      <c r="GSP31" s="567"/>
      <c r="GSQ31" s="567"/>
      <c r="GSR31" s="567"/>
      <c r="GSS31" s="567"/>
      <c r="GST31" s="567"/>
      <c r="GSU31" s="567"/>
      <c r="GSV31" s="567"/>
      <c r="GSW31" s="567"/>
      <c r="GSX31" s="567"/>
      <c r="GSY31" s="567"/>
      <c r="GSZ31" s="567"/>
      <c r="GTA31" s="567"/>
      <c r="GTB31" s="567"/>
      <c r="GTC31" s="567"/>
      <c r="GTD31" s="567"/>
      <c r="GTE31" s="567"/>
      <c r="GTF31" s="567"/>
      <c r="GTG31" s="567"/>
      <c r="GTH31" s="567"/>
      <c r="GTI31" s="567"/>
      <c r="GTJ31" s="567"/>
      <c r="GTK31" s="567"/>
      <c r="GTL31" s="567"/>
      <c r="GTM31" s="567"/>
      <c r="GTN31" s="567"/>
      <c r="GTO31" s="567"/>
      <c r="GTP31" s="567"/>
      <c r="GTQ31" s="567"/>
      <c r="GTR31" s="567"/>
      <c r="GTS31" s="567"/>
      <c r="GTT31" s="567"/>
      <c r="GTU31" s="567"/>
      <c r="GTV31" s="567"/>
      <c r="GTW31" s="567"/>
      <c r="GTX31" s="567"/>
      <c r="GTY31" s="567"/>
      <c r="GTZ31" s="567"/>
      <c r="GUA31" s="567"/>
      <c r="GUB31" s="567"/>
      <c r="GUC31" s="567"/>
      <c r="GUD31" s="567"/>
      <c r="GUE31" s="567"/>
      <c r="GUF31" s="567"/>
      <c r="GUG31" s="567"/>
      <c r="GUH31" s="567"/>
      <c r="GUI31" s="567"/>
      <c r="GUJ31" s="567"/>
      <c r="GUK31" s="567"/>
      <c r="GUL31" s="567"/>
      <c r="GUM31" s="567"/>
      <c r="GUN31" s="567"/>
      <c r="GUO31" s="567"/>
      <c r="GUP31" s="567"/>
      <c r="GUQ31" s="567"/>
      <c r="GUR31" s="567"/>
      <c r="GUS31" s="567"/>
      <c r="GUT31" s="567"/>
      <c r="GUU31" s="567"/>
      <c r="GUV31" s="567"/>
      <c r="GUW31" s="567"/>
      <c r="GUX31" s="567"/>
      <c r="GUY31" s="567"/>
      <c r="GUZ31" s="567"/>
      <c r="GVA31" s="567"/>
      <c r="GVB31" s="567"/>
      <c r="GVC31" s="567"/>
      <c r="GVD31" s="567"/>
      <c r="GVE31" s="567"/>
      <c r="GVF31" s="567"/>
      <c r="GVG31" s="567"/>
      <c r="GVH31" s="567"/>
      <c r="GVI31" s="567"/>
      <c r="GVJ31" s="567"/>
      <c r="GVK31" s="567"/>
      <c r="GVL31" s="567"/>
      <c r="GVM31" s="567"/>
      <c r="GVN31" s="567"/>
      <c r="GVO31" s="567"/>
      <c r="GVP31" s="567"/>
      <c r="GVQ31" s="567"/>
      <c r="GVR31" s="567"/>
      <c r="GVS31" s="567"/>
      <c r="GVT31" s="567"/>
      <c r="GVU31" s="567"/>
      <c r="GVV31" s="567"/>
      <c r="GVW31" s="567"/>
      <c r="GVX31" s="567"/>
      <c r="GVY31" s="567"/>
      <c r="GVZ31" s="567"/>
      <c r="GWA31" s="567"/>
      <c r="GWB31" s="567"/>
      <c r="GWC31" s="567"/>
      <c r="GWD31" s="567"/>
      <c r="GWE31" s="567"/>
      <c r="GWF31" s="567"/>
      <c r="GWG31" s="567"/>
      <c r="GWH31" s="567"/>
      <c r="GWI31" s="567"/>
      <c r="GWJ31" s="567"/>
      <c r="GWK31" s="567"/>
      <c r="GWL31" s="567"/>
      <c r="GWM31" s="567"/>
      <c r="GWN31" s="567"/>
      <c r="GWO31" s="567"/>
      <c r="GWP31" s="567"/>
      <c r="GWQ31" s="567"/>
      <c r="GWR31" s="567"/>
      <c r="GWS31" s="567"/>
      <c r="GWT31" s="567"/>
      <c r="GWU31" s="567"/>
      <c r="GWV31" s="567"/>
      <c r="GWW31" s="567"/>
      <c r="GWX31" s="567"/>
      <c r="GWY31" s="567"/>
      <c r="GWZ31" s="567"/>
      <c r="GXA31" s="567"/>
      <c r="GXB31" s="567"/>
      <c r="GXC31" s="567"/>
      <c r="GXD31" s="567"/>
      <c r="GXE31" s="567"/>
      <c r="GXF31" s="567"/>
      <c r="GXG31" s="567"/>
      <c r="GXH31" s="567"/>
      <c r="GXI31" s="567"/>
      <c r="GXJ31" s="567"/>
      <c r="GXK31" s="567"/>
      <c r="GXL31" s="567"/>
      <c r="GXM31" s="567"/>
      <c r="GXN31" s="567"/>
      <c r="GXO31" s="567"/>
      <c r="GXP31" s="567"/>
      <c r="GXQ31" s="567"/>
      <c r="GXR31" s="567"/>
      <c r="GXS31" s="567"/>
      <c r="GXT31" s="567"/>
      <c r="GXU31" s="567"/>
      <c r="GXV31" s="567"/>
      <c r="GXW31" s="567"/>
      <c r="GXX31" s="567"/>
      <c r="GXY31" s="567"/>
      <c r="GXZ31" s="567"/>
      <c r="GYA31" s="567"/>
      <c r="GYB31" s="567"/>
      <c r="GYC31" s="567"/>
      <c r="GYD31" s="567"/>
      <c r="GYE31" s="567"/>
      <c r="GYF31" s="567"/>
      <c r="GYG31" s="567"/>
      <c r="GYH31" s="567"/>
      <c r="GYI31" s="567"/>
      <c r="GYJ31" s="567"/>
      <c r="GYK31" s="567"/>
      <c r="GYL31" s="567"/>
      <c r="GYM31" s="567"/>
      <c r="GYN31" s="567"/>
      <c r="GYO31" s="567"/>
      <c r="GYP31" s="567"/>
      <c r="GYQ31" s="567"/>
      <c r="GYR31" s="567"/>
      <c r="GYS31" s="567"/>
      <c r="GYT31" s="567"/>
      <c r="GYU31" s="567"/>
      <c r="GYV31" s="567"/>
      <c r="GYW31" s="567"/>
      <c r="GYX31" s="567"/>
      <c r="GYY31" s="567"/>
      <c r="GYZ31" s="567"/>
      <c r="GZA31" s="567"/>
      <c r="GZB31" s="567"/>
      <c r="GZC31" s="567"/>
      <c r="GZD31" s="567"/>
      <c r="GZE31" s="567"/>
      <c r="GZF31" s="567"/>
      <c r="GZG31" s="567"/>
      <c r="GZH31" s="567"/>
      <c r="GZI31" s="567"/>
      <c r="GZJ31" s="567"/>
      <c r="GZK31" s="567"/>
      <c r="GZL31" s="567"/>
      <c r="GZM31" s="567"/>
      <c r="GZN31" s="567"/>
      <c r="GZO31" s="567"/>
      <c r="GZP31" s="567"/>
      <c r="GZQ31" s="567"/>
      <c r="GZR31" s="567"/>
      <c r="GZS31" s="567"/>
      <c r="GZT31" s="567"/>
      <c r="GZU31" s="567"/>
      <c r="GZV31" s="567"/>
      <c r="GZW31" s="567"/>
      <c r="GZX31" s="567"/>
      <c r="GZY31" s="567"/>
      <c r="GZZ31" s="567"/>
      <c r="HAA31" s="567"/>
      <c r="HAB31" s="567"/>
      <c r="HAC31" s="567"/>
      <c r="HAD31" s="567"/>
      <c r="HAE31" s="567"/>
      <c r="HAF31" s="567"/>
      <c r="HAG31" s="567"/>
      <c r="HAH31" s="567"/>
      <c r="HAI31" s="567"/>
      <c r="HAJ31" s="567"/>
      <c r="HAK31" s="567"/>
      <c r="HAL31" s="567"/>
      <c r="HAM31" s="567"/>
      <c r="HAN31" s="567"/>
      <c r="HAO31" s="567"/>
      <c r="HAP31" s="567"/>
      <c r="HAQ31" s="567"/>
      <c r="HAR31" s="567"/>
      <c r="HAS31" s="567"/>
      <c r="HAT31" s="567"/>
      <c r="HAU31" s="567"/>
      <c r="HAV31" s="567"/>
      <c r="HAW31" s="567"/>
      <c r="HAX31" s="567"/>
      <c r="HAY31" s="567"/>
      <c r="HAZ31" s="567"/>
      <c r="HBA31" s="567"/>
      <c r="HBB31" s="567"/>
      <c r="HBC31" s="567"/>
      <c r="HBD31" s="567"/>
      <c r="HBE31" s="567"/>
      <c r="HBF31" s="567"/>
      <c r="HBG31" s="567"/>
      <c r="HBH31" s="567"/>
      <c r="HBI31" s="567"/>
      <c r="HBJ31" s="567"/>
      <c r="HBK31" s="567"/>
      <c r="HBL31" s="567"/>
      <c r="HBM31" s="567"/>
      <c r="HBN31" s="567"/>
      <c r="HBO31" s="567"/>
      <c r="HBP31" s="567"/>
      <c r="HBQ31" s="567"/>
      <c r="HBR31" s="567"/>
      <c r="HBS31" s="567"/>
      <c r="HBT31" s="567"/>
      <c r="HBU31" s="567"/>
      <c r="HBV31" s="567"/>
      <c r="HBW31" s="567"/>
      <c r="HBX31" s="567"/>
      <c r="HBY31" s="567"/>
      <c r="HBZ31" s="567"/>
      <c r="HCA31" s="567"/>
      <c r="HCB31" s="567"/>
      <c r="HCC31" s="567"/>
      <c r="HCD31" s="567"/>
      <c r="HCE31" s="567"/>
      <c r="HCF31" s="567"/>
      <c r="HCG31" s="567"/>
      <c r="HCH31" s="567"/>
      <c r="HCI31" s="567"/>
      <c r="HCJ31" s="567"/>
      <c r="HCK31" s="567"/>
      <c r="HCL31" s="567"/>
      <c r="HCM31" s="567"/>
      <c r="HCN31" s="567"/>
      <c r="HCO31" s="567"/>
      <c r="HCP31" s="567"/>
      <c r="HCQ31" s="567"/>
      <c r="HCR31" s="567"/>
      <c r="HCS31" s="567"/>
      <c r="HCT31" s="567"/>
      <c r="HCU31" s="567"/>
      <c r="HCV31" s="567"/>
      <c r="HCW31" s="567"/>
      <c r="HCX31" s="567"/>
      <c r="HCY31" s="567"/>
      <c r="HCZ31" s="567"/>
      <c r="HDA31" s="567"/>
      <c r="HDB31" s="567"/>
      <c r="HDC31" s="567"/>
      <c r="HDD31" s="567"/>
      <c r="HDE31" s="567"/>
      <c r="HDF31" s="567"/>
      <c r="HDG31" s="567"/>
      <c r="HDH31" s="567"/>
      <c r="HDI31" s="567"/>
      <c r="HDJ31" s="567"/>
      <c r="HDK31" s="567"/>
      <c r="HDL31" s="567"/>
      <c r="HDM31" s="567"/>
      <c r="HDN31" s="567"/>
      <c r="HDO31" s="567"/>
      <c r="HDP31" s="567"/>
      <c r="HDQ31" s="567"/>
      <c r="HDR31" s="567"/>
      <c r="HDS31" s="567"/>
      <c r="HDT31" s="567"/>
      <c r="HDU31" s="567"/>
      <c r="HDV31" s="567"/>
      <c r="HDW31" s="567"/>
      <c r="HDX31" s="567"/>
      <c r="HDY31" s="567"/>
      <c r="HDZ31" s="567"/>
      <c r="HEA31" s="567"/>
      <c r="HEB31" s="567"/>
      <c r="HEC31" s="567"/>
      <c r="HED31" s="567"/>
      <c r="HEE31" s="567"/>
      <c r="HEF31" s="567"/>
      <c r="HEG31" s="567"/>
      <c r="HEH31" s="567"/>
      <c r="HEI31" s="567"/>
      <c r="HEJ31" s="567"/>
      <c r="HEK31" s="567"/>
      <c r="HEL31" s="567"/>
      <c r="HEM31" s="567"/>
      <c r="HEN31" s="567"/>
      <c r="HEO31" s="567"/>
      <c r="HEP31" s="567"/>
      <c r="HEQ31" s="567"/>
      <c r="HER31" s="567"/>
      <c r="HES31" s="567"/>
      <c r="HET31" s="567"/>
      <c r="HEU31" s="567"/>
      <c r="HEV31" s="567"/>
      <c r="HEW31" s="567"/>
      <c r="HEX31" s="567"/>
      <c r="HEY31" s="567"/>
      <c r="HEZ31" s="567"/>
      <c r="HFA31" s="567"/>
      <c r="HFB31" s="567"/>
      <c r="HFC31" s="567"/>
      <c r="HFD31" s="567"/>
      <c r="HFE31" s="567"/>
      <c r="HFF31" s="567"/>
      <c r="HFG31" s="567"/>
      <c r="HFH31" s="567"/>
      <c r="HFI31" s="567"/>
      <c r="HFJ31" s="567"/>
      <c r="HFK31" s="567"/>
      <c r="HFL31" s="567"/>
      <c r="HFM31" s="567"/>
      <c r="HFN31" s="567"/>
      <c r="HFO31" s="567"/>
      <c r="HFP31" s="567"/>
      <c r="HFQ31" s="567"/>
      <c r="HFR31" s="567"/>
      <c r="HFS31" s="567"/>
      <c r="HFT31" s="567"/>
      <c r="HFU31" s="567"/>
      <c r="HFV31" s="567"/>
      <c r="HFW31" s="567"/>
      <c r="HFX31" s="567"/>
      <c r="HFY31" s="567"/>
      <c r="HFZ31" s="567"/>
      <c r="HGA31" s="567"/>
      <c r="HGB31" s="567"/>
      <c r="HGC31" s="567"/>
      <c r="HGD31" s="567"/>
      <c r="HGE31" s="567"/>
      <c r="HGF31" s="567"/>
      <c r="HGG31" s="567"/>
      <c r="HGH31" s="567"/>
      <c r="HGI31" s="567"/>
      <c r="HGJ31" s="567"/>
      <c r="HGK31" s="567"/>
      <c r="HGL31" s="567"/>
      <c r="HGM31" s="567"/>
      <c r="HGN31" s="567"/>
      <c r="HGO31" s="567"/>
      <c r="HGP31" s="567"/>
      <c r="HGQ31" s="567"/>
      <c r="HGR31" s="567"/>
      <c r="HGS31" s="567"/>
      <c r="HGT31" s="567"/>
      <c r="HGU31" s="567"/>
      <c r="HGV31" s="567"/>
      <c r="HGW31" s="567"/>
      <c r="HGX31" s="567"/>
      <c r="HGY31" s="567"/>
      <c r="HGZ31" s="567"/>
      <c r="HHA31" s="567"/>
      <c r="HHB31" s="567"/>
      <c r="HHC31" s="567"/>
      <c r="HHD31" s="567"/>
      <c r="HHE31" s="567"/>
      <c r="HHF31" s="567"/>
      <c r="HHG31" s="567"/>
      <c r="HHH31" s="567"/>
      <c r="HHI31" s="567"/>
      <c r="HHJ31" s="567"/>
      <c r="HHK31" s="567"/>
      <c r="HHL31" s="567"/>
      <c r="HHM31" s="567"/>
      <c r="HHN31" s="567"/>
      <c r="HHO31" s="567"/>
      <c r="HHP31" s="567"/>
      <c r="HHQ31" s="567"/>
      <c r="HHR31" s="567"/>
      <c r="HHS31" s="567"/>
      <c r="HHT31" s="567"/>
      <c r="HHU31" s="567"/>
      <c r="HHV31" s="567"/>
      <c r="HHW31" s="567"/>
      <c r="HHX31" s="567"/>
      <c r="HHY31" s="567"/>
      <c r="HHZ31" s="567"/>
      <c r="HIA31" s="567"/>
      <c r="HIB31" s="567"/>
      <c r="HIC31" s="567"/>
      <c r="HID31" s="567"/>
      <c r="HIE31" s="567"/>
      <c r="HIF31" s="567"/>
      <c r="HIG31" s="567"/>
      <c r="HIH31" s="567"/>
      <c r="HII31" s="567"/>
      <c r="HIJ31" s="567"/>
      <c r="HIK31" s="567"/>
      <c r="HIL31" s="567"/>
      <c r="HIM31" s="567"/>
      <c r="HIN31" s="567"/>
      <c r="HIO31" s="567"/>
      <c r="HIP31" s="567"/>
      <c r="HIQ31" s="567"/>
      <c r="HIR31" s="567"/>
      <c r="HIS31" s="567"/>
      <c r="HIT31" s="567"/>
      <c r="HIU31" s="567"/>
      <c r="HIV31" s="567"/>
      <c r="HIW31" s="567"/>
      <c r="HIX31" s="567"/>
      <c r="HIY31" s="567"/>
      <c r="HIZ31" s="567"/>
      <c r="HJA31" s="567"/>
      <c r="HJB31" s="567"/>
      <c r="HJC31" s="567"/>
      <c r="HJD31" s="567"/>
      <c r="HJE31" s="567"/>
      <c r="HJF31" s="567"/>
      <c r="HJG31" s="567"/>
      <c r="HJH31" s="567"/>
      <c r="HJI31" s="567"/>
      <c r="HJJ31" s="567"/>
      <c r="HJK31" s="567"/>
      <c r="HJL31" s="567"/>
      <c r="HJM31" s="567"/>
      <c r="HJN31" s="567"/>
      <c r="HJO31" s="567"/>
      <c r="HJP31" s="567"/>
      <c r="HJQ31" s="567"/>
      <c r="HJR31" s="567"/>
      <c r="HJS31" s="567"/>
      <c r="HJT31" s="567"/>
      <c r="HJU31" s="567"/>
      <c r="HJV31" s="567"/>
      <c r="HJW31" s="567"/>
      <c r="HJX31" s="567"/>
      <c r="HJY31" s="567"/>
      <c r="HJZ31" s="567"/>
      <c r="HKA31" s="567"/>
      <c r="HKB31" s="567"/>
      <c r="HKC31" s="567"/>
      <c r="HKD31" s="567"/>
      <c r="HKE31" s="567"/>
      <c r="HKF31" s="567"/>
      <c r="HKG31" s="567"/>
      <c r="HKH31" s="567"/>
      <c r="HKI31" s="567"/>
      <c r="HKJ31" s="567"/>
      <c r="HKK31" s="567"/>
      <c r="HKL31" s="567"/>
      <c r="HKM31" s="567"/>
      <c r="HKN31" s="567"/>
      <c r="HKO31" s="567"/>
      <c r="HKP31" s="567"/>
      <c r="HKQ31" s="567"/>
      <c r="HKR31" s="567"/>
      <c r="HKS31" s="567"/>
      <c r="HKT31" s="567"/>
      <c r="HKU31" s="567"/>
      <c r="HKV31" s="567"/>
      <c r="HKW31" s="567"/>
      <c r="HKX31" s="567"/>
      <c r="HKY31" s="567"/>
      <c r="HKZ31" s="567"/>
      <c r="HLA31" s="567"/>
      <c r="HLB31" s="567"/>
      <c r="HLC31" s="567"/>
      <c r="HLD31" s="567"/>
      <c r="HLE31" s="567"/>
      <c r="HLF31" s="567"/>
      <c r="HLG31" s="567"/>
      <c r="HLH31" s="567"/>
      <c r="HLI31" s="567"/>
      <c r="HLJ31" s="567"/>
      <c r="HLK31" s="567"/>
      <c r="HLL31" s="567"/>
      <c r="HLM31" s="567"/>
      <c r="HLN31" s="567"/>
      <c r="HLO31" s="567"/>
      <c r="HLP31" s="567"/>
      <c r="HLQ31" s="567"/>
      <c r="HLR31" s="567"/>
      <c r="HLS31" s="567"/>
      <c r="HLT31" s="567"/>
      <c r="HLU31" s="567"/>
      <c r="HLV31" s="567"/>
      <c r="HLW31" s="567"/>
      <c r="HLX31" s="567"/>
      <c r="HLY31" s="567"/>
      <c r="HLZ31" s="567"/>
      <c r="HMA31" s="567"/>
      <c r="HMB31" s="567"/>
      <c r="HMC31" s="567"/>
      <c r="HMD31" s="567"/>
      <c r="HME31" s="567"/>
      <c r="HMF31" s="567"/>
      <c r="HMG31" s="567"/>
      <c r="HMH31" s="567"/>
      <c r="HMI31" s="567"/>
      <c r="HMJ31" s="567"/>
      <c r="HMK31" s="567"/>
      <c r="HML31" s="567"/>
      <c r="HMM31" s="567"/>
      <c r="HMN31" s="567"/>
      <c r="HMO31" s="567"/>
      <c r="HMP31" s="567"/>
      <c r="HMQ31" s="567"/>
      <c r="HMR31" s="567"/>
      <c r="HMS31" s="567"/>
      <c r="HMT31" s="567"/>
      <c r="HMU31" s="567"/>
      <c r="HMV31" s="567"/>
      <c r="HMW31" s="567"/>
      <c r="HMX31" s="567"/>
      <c r="HMY31" s="567"/>
      <c r="HMZ31" s="567"/>
      <c r="HNA31" s="567"/>
      <c r="HNB31" s="567"/>
      <c r="HNC31" s="567"/>
      <c r="HND31" s="567"/>
      <c r="HNE31" s="567"/>
      <c r="HNF31" s="567"/>
      <c r="HNG31" s="567"/>
      <c r="HNH31" s="567"/>
      <c r="HNI31" s="567"/>
      <c r="HNJ31" s="567"/>
      <c r="HNK31" s="567"/>
      <c r="HNL31" s="567"/>
      <c r="HNM31" s="567"/>
      <c r="HNN31" s="567"/>
      <c r="HNO31" s="567"/>
      <c r="HNP31" s="567"/>
      <c r="HNQ31" s="567"/>
      <c r="HNR31" s="567"/>
      <c r="HNS31" s="567"/>
      <c r="HNT31" s="567"/>
      <c r="HNU31" s="567"/>
      <c r="HNV31" s="567"/>
      <c r="HNW31" s="567"/>
      <c r="HNX31" s="567"/>
      <c r="HNY31" s="567"/>
      <c r="HNZ31" s="567"/>
      <c r="HOA31" s="567"/>
      <c r="HOB31" s="567"/>
      <c r="HOC31" s="567"/>
      <c r="HOD31" s="567"/>
      <c r="HOE31" s="567"/>
      <c r="HOF31" s="567"/>
      <c r="HOG31" s="567"/>
      <c r="HOH31" s="567"/>
      <c r="HOI31" s="567"/>
      <c r="HOJ31" s="567"/>
      <c r="HOK31" s="567"/>
      <c r="HOL31" s="567"/>
      <c r="HOM31" s="567"/>
      <c r="HON31" s="567"/>
      <c r="HOO31" s="567"/>
      <c r="HOP31" s="567"/>
      <c r="HOQ31" s="567"/>
      <c r="HOR31" s="567"/>
      <c r="HOS31" s="567"/>
      <c r="HOT31" s="567"/>
      <c r="HOU31" s="567"/>
      <c r="HOV31" s="567"/>
      <c r="HOW31" s="567"/>
      <c r="HOX31" s="567"/>
      <c r="HOY31" s="567"/>
      <c r="HOZ31" s="567"/>
      <c r="HPA31" s="567"/>
      <c r="HPB31" s="567"/>
      <c r="HPC31" s="567"/>
      <c r="HPD31" s="567"/>
      <c r="HPE31" s="567"/>
      <c r="HPF31" s="567"/>
      <c r="HPG31" s="567"/>
      <c r="HPH31" s="567"/>
      <c r="HPI31" s="567"/>
      <c r="HPJ31" s="567"/>
      <c r="HPK31" s="567"/>
      <c r="HPL31" s="567"/>
      <c r="HPM31" s="567"/>
      <c r="HPN31" s="567"/>
      <c r="HPO31" s="567"/>
      <c r="HPP31" s="567"/>
      <c r="HPQ31" s="567"/>
      <c r="HPR31" s="567"/>
      <c r="HPS31" s="567"/>
      <c r="HPT31" s="567"/>
      <c r="HPU31" s="567"/>
      <c r="HPV31" s="567"/>
      <c r="HPW31" s="567"/>
      <c r="HPX31" s="567"/>
      <c r="HPY31" s="567"/>
      <c r="HPZ31" s="567"/>
      <c r="HQA31" s="567"/>
      <c r="HQB31" s="567"/>
      <c r="HQC31" s="567"/>
      <c r="HQD31" s="567"/>
      <c r="HQE31" s="567"/>
      <c r="HQF31" s="567"/>
      <c r="HQG31" s="567"/>
      <c r="HQH31" s="567"/>
      <c r="HQI31" s="567"/>
      <c r="HQJ31" s="567"/>
      <c r="HQK31" s="567"/>
      <c r="HQL31" s="567"/>
      <c r="HQM31" s="567"/>
      <c r="HQN31" s="567"/>
      <c r="HQO31" s="567"/>
      <c r="HQP31" s="567"/>
      <c r="HQQ31" s="567"/>
      <c r="HQR31" s="567"/>
      <c r="HQS31" s="567"/>
      <c r="HQT31" s="567"/>
      <c r="HQU31" s="567"/>
      <c r="HQV31" s="567"/>
      <c r="HQW31" s="567"/>
      <c r="HQX31" s="567"/>
      <c r="HQY31" s="567"/>
      <c r="HQZ31" s="567"/>
      <c r="HRA31" s="567"/>
      <c r="HRB31" s="567"/>
      <c r="HRC31" s="567"/>
      <c r="HRD31" s="567"/>
      <c r="HRE31" s="567"/>
      <c r="HRF31" s="567"/>
      <c r="HRG31" s="567"/>
      <c r="HRH31" s="567"/>
      <c r="HRI31" s="567"/>
      <c r="HRJ31" s="567"/>
      <c r="HRK31" s="567"/>
      <c r="HRL31" s="567"/>
      <c r="HRM31" s="567"/>
      <c r="HRN31" s="567"/>
      <c r="HRO31" s="567"/>
      <c r="HRP31" s="567"/>
      <c r="HRQ31" s="567"/>
      <c r="HRR31" s="567"/>
      <c r="HRS31" s="567"/>
      <c r="HRT31" s="567"/>
      <c r="HRU31" s="567"/>
      <c r="HRV31" s="567"/>
      <c r="HRW31" s="567"/>
      <c r="HRX31" s="567"/>
      <c r="HRY31" s="567"/>
      <c r="HRZ31" s="567"/>
      <c r="HSA31" s="567"/>
      <c r="HSB31" s="567"/>
      <c r="HSC31" s="567"/>
      <c r="HSD31" s="567"/>
      <c r="HSE31" s="567"/>
      <c r="HSF31" s="567"/>
      <c r="HSG31" s="567"/>
      <c r="HSH31" s="567"/>
      <c r="HSI31" s="567"/>
      <c r="HSJ31" s="567"/>
      <c r="HSK31" s="567"/>
      <c r="HSL31" s="567"/>
      <c r="HSM31" s="567"/>
      <c r="HSN31" s="567"/>
      <c r="HSO31" s="567"/>
      <c r="HSP31" s="567"/>
      <c r="HSQ31" s="567"/>
      <c r="HSR31" s="567"/>
      <c r="HSS31" s="567"/>
      <c r="HST31" s="567"/>
      <c r="HSU31" s="567"/>
      <c r="HSV31" s="567"/>
      <c r="HSW31" s="567"/>
      <c r="HSX31" s="567"/>
      <c r="HSY31" s="567"/>
      <c r="HSZ31" s="567"/>
      <c r="HTA31" s="567"/>
      <c r="HTB31" s="567"/>
      <c r="HTC31" s="567"/>
      <c r="HTD31" s="567"/>
      <c r="HTE31" s="567"/>
      <c r="HTF31" s="567"/>
      <c r="HTG31" s="567"/>
      <c r="HTH31" s="567"/>
      <c r="HTI31" s="567"/>
      <c r="HTJ31" s="567"/>
      <c r="HTK31" s="567"/>
      <c r="HTL31" s="567"/>
      <c r="HTM31" s="567"/>
      <c r="HTN31" s="567"/>
      <c r="HTO31" s="567"/>
      <c r="HTP31" s="567"/>
      <c r="HTQ31" s="567"/>
      <c r="HTR31" s="567"/>
      <c r="HTS31" s="567"/>
      <c r="HTT31" s="567"/>
      <c r="HTU31" s="567"/>
      <c r="HTV31" s="567"/>
      <c r="HTW31" s="567"/>
      <c r="HTX31" s="567"/>
      <c r="HTY31" s="567"/>
      <c r="HTZ31" s="567"/>
      <c r="HUA31" s="567"/>
      <c r="HUB31" s="567"/>
      <c r="HUC31" s="567"/>
      <c r="HUD31" s="567"/>
      <c r="HUE31" s="567"/>
      <c r="HUF31" s="567"/>
      <c r="HUG31" s="567"/>
      <c r="HUH31" s="567"/>
      <c r="HUI31" s="567"/>
      <c r="HUJ31" s="567"/>
      <c r="HUK31" s="567"/>
      <c r="HUL31" s="567"/>
      <c r="HUM31" s="567"/>
      <c r="HUN31" s="567"/>
      <c r="HUO31" s="567"/>
      <c r="HUP31" s="567"/>
      <c r="HUQ31" s="567"/>
      <c r="HUR31" s="567"/>
      <c r="HUS31" s="567"/>
      <c r="HUT31" s="567"/>
      <c r="HUU31" s="567"/>
      <c r="HUV31" s="567"/>
      <c r="HUW31" s="567"/>
      <c r="HUX31" s="567"/>
      <c r="HUY31" s="567"/>
      <c r="HUZ31" s="567"/>
      <c r="HVA31" s="567"/>
      <c r="HVB31" s="567"/>
      <c r="HVC31" s="567"/>
      <c r="HVD31" s="567"/>
      <c r="HVE31" s="567"/>
      <c r="HVF31" s="567"/>
      <c r="HVG31" s="567"/>
      <c r="HVH31" s="567"/>
      <c r="HVI31" s="567"/>
      <c r="HVJ31" s="567"/>
      <c r="HVK31" s="567"/>
      <c r="HVL31" s="567"/>
      <c r="HVM31" s="567"/>
      <c r="HVN31" s="567"/>
      <c r="HVO31" s="567"/>
      <c r="HVP31" s="567"/>
      <c r="HVQ31" s="567"/>
      <c r="HVR31" s="567"/>
      <c r="HVS31" s="567"/>
      <c r="HVT31" s="567"/>
      <c r="HVU31" s="567"/>
      <c r="HVV31" s="567"/>
      <c r="HVW31" s="567"/>
      <c r="HVX31" s="567"/>
      <c r="HVY31" s="567"/>
      <c r="HVZ31" s="567"/>
      <c r="HWA31" s="567"/>
      <c r="HWB31" s="567"/>
      <c r="HWC31" s="567"/>
      <c r="HWD31" s="567"/>
      <c r="HWE31" s="567"/>
      <c r="HWF31" s="567"/>
      <c r="HWG31" s="567"/>
      <c r="HWH31" s="567"/>
      <c r="HWI31" s="567"/>
      <c r="HWJ31" s="567"/>
      <c r="HWK31" s="567"/>
      <c r="HWL31" s="567"/>
      <c r="HWM31" s="567"/>
      <c r="HWN31" s="567"/>
      <c r="HWO31" s="567"/>
      <c r="HWP31" s="567"/>
      <c r="HWQ31" s="567"/>
      <c r="HWR31" s="567"/>
      <c r="HWS31" s="567"/>
      <c r="HWT31" s="567"/>
      <c r="HWU31" s="567"/>
      <c r="HWV31" s="567"/>
      <c r="HWW31" s="567"/>
      <c r="HWX31" s="567"/>
      <c r="HWY31" s="567"/>
      <c r="HWZ31" s="567"/>
      <c r="HXA31" s="567"/>
      <c r="HXB31" s="567"/>
      <c r="HXC31" s="567"/>
      <c r="HXD31" s="567"/>
      <c r="HXE31" s="567"/>
      <c r="HXF31" s="567"/>
      <c r="HXG31" s="567"/>
      <c r="HXH31" s="567"/>
      <c r="HXI31" s="567"/>
      <c r="HXJ31" s="567"/>
      <c r="HXK31" s="567"/>
      <c r="HXL31" s="567"/>
      <c r="HXM31" s="567"/>
      <c r="HXN31" s="567"/>
      <c r="HXO31" s="567"/>
      <c r="HXP31" s="567"/>
      <c r="HXQ31" s="567"/>
      <c r="HXR31" s="567"/>
      <c r="HXS31" s="567"/>
      <c r="HXT31" s="567"/>
      <c r="HXU31" s="567"/>
      <c r="HXV31" s="567"/>
      <c r="HXW31" s="567"/>
      <c r="HXX31" s="567"/>
      <c r="HXY31" s="567"/>
      <c r="HXZ31" s="567"/>
      <c r="HYA31" s="567"/>
      <c r="HYB31" s="567"/>
      <c r="HYC31" s="567"/>
      <c r="HYD31" s="567"/>
      <c r="HYE31" s="567"/>
      <c r="HYF31" s="567"/>
      <c r="HYG31" s="567"/>
      <c r="HYH31" s="567"/>
      <c r="HYI31" s="567"/>
      <c r="HYJ31" s="567"/>
      <c r="HYK31" s="567"/>
      <c r="HYL31" s="567"/>
      <c r="HYM31" s="567"/>
      <c r="HYN31" s="567"/>
      <c r="HYO31" s="567"/>
      <c r="HYP31" s="567"/>
      <c r="HYQ31" s="567"/>
      <c r="HYR31" s="567"/>
      <c r="HYS31" s="567"/>
      <c r="HYT31" s="567"/>
      <c r="HYU31" s="567"/>
      <c r="HYV31" s="567"/>
      <c r="HYW31" s="567"/>
      <c r="HYX31" s="567"/>
      <c r="HYY31" s="567"/>
      <c r="HYZ31" s="567"/>
      <c r="HZA31" s="567"/>
      <c r="HZB31" s="567"/>
      <c r="HZC31" s="567"/>
      <c r="HZD31" s="567"/>
      <c r="HZE31" s="567"/>
      <c r="HZF31" s="567"/>
      <c r="HZG31" s="567"/>
      <c r="HZH31" s="567"/>
      <c r="HZI31" s="567"/>
      <c r="HZJ31" s="567"/>
      <c r="HZK31" s="567"/>
      <c r="HZL31" s="567"/>
      <c r="HZM31" s="567"/>
      <c r="HZN31" s="567"/>
      <c r="HZO31" s="567"/>
      <c r="HZP31" s="567"/>
      <c r="HZQ31" s="567"/>
      <c r="HZR31" s="567"/>
      <c r="HZS31" s="567"/>
      <c r="HZT31" s="567"/>
      <c r="HZU31" s="567"/>
      <c r="HZV31" s="567"/>
      <c r="HZW31" s="567"/>
      <c r="HZX31" s="567"/>
      <c r="HZY31" s="567"/>
      <c r="HZZ31" s="567"/>
      <c r="IAA31" s="567"/>
      <c r="IAB31" s="567"/>
      <c r="IAC31" s="567"/>
      <c r="IAD31" s="567"/>
      <c r="IAE31" s="567"/>
      <c r="IAF31" s="567"/>
      <c r="IAG31" s="567"/>
      <c r="IAH31" s="567"/>
      <c r="IAI31" s="567"/>
      <c r="IAJ31" s="567"/>
      <c r="IAK31" s="567"/>
      <c r="IAL31" s="567"/>
      <c r="IAM31" s="567"/>
      <c r="IAN31" s="567"/>
      <c r="IAO31" s="567"/>
      <c r="IAP31" s="567"/>
      <c r="IAQ31" s="567"/>
      <c r="IAR31" s="567"/>
      <c r="IAS31" s="567"/>
      <c r="IAT31" s="567"/>
      <c r="IAU31" s="567"/>
      <c r="IAV31" s="567"/>
      <c r="IAW31" s="567"/>
      <c r="IAX31" s="567"/>
      <c r="IAY31" s="567"/>
      <c r="IAZ31" s="567"/>
      <c r="IBA31" s="567"/>
      <c r="IBB31" s="567"/>
      <c r="IBC31" s="567"/>
      <c r="IBD31" s="567"/>
      <c r="IBE31" s="567"/>
      <c r="IBF31" s="567"/>
      <c r="IBG31" s="567"/>
      <c r="IBH31" s="567"/>
      <c r="IBI31" s="567"/>
      <c r="IBJ31" s="567"/>
      <c r="IBK31" s="567"/>
      <c r="IBL31" s="567"/>
      <c r="IBM31" s="567"/>
      <c r="IBN31" s="567"/>
      <c r="IBO31" s="567"/>
      <c r="IBP31" s="567"/>
      <c r="IBQ31" s="567"/>
      <c r="IBR31" s="567"/>
      <c r="IBS31" s="567"/>
      <c r="IBT31" s="567"/>
      <c r="IBU31" s="567"/>
      <c r="IBV31" s="567"/>
      <c r="IBW31" s="567"/>
      <c r="IBX31" s="567"/>
      <c r="IBY31" s="567"/>
      <c r="IBZ31" s="567"/>
      <c r="ICA31" s="567"/>
      <c r="ICB31" s="567"/>
      <c r="ICC31" s="567"/>
      <c r="ICD31" s="567"/>
      <c r="ICE31" s="567"/>
      <c r="ICF31" s="567"/>
      <c r="ICG31" s="567"/>
      <c r="ICH31" s="567"/>
      <c r="ICI31" s="567"/>
      <c r="ICJ31" s="567"/>
      <c r="ICK31" s="567"/>
      <c r="ICL31" s="567"/>
      <c r="ICM31" s="567"/>
      <c r="ICN31" s="567"/>
      <c r="ICO31" s="567"/>
      <c r="ICP31" s="567"/>
      <c r="ICQ31" s="567"/>
      <c r="ICR31" s="567"/>
      <c r="ICS31" s="567"/>
      <c r="ICT31" s="567"/>
      <c r="ICU31" s="567"/>
      <c r="ICV31" s="567"/>
      <c r="ICW31" s="567"/>
      <c r="ICX31" s="567"/>
      <c r="ICY31" s="567"/>
      <c r="ICZ31" s="567"/>
      <c r="IDA31" s="567"/>
      <c r="IDB31" s="567"/>
      <c r="IDC31" s="567"/>
      <c r="IDD31" s="567"/>
      <c r="IDE31" s="567"/>
      <c r="IDF31" s="567"/>
      <c r="IDG31" s="567"/>
      <c r="IDH31" s="567"/>
      <c r="IDI31" s="567"/>
      <c r="IDJ31" s="567"/>
      <c r="IDK31" s="567"/>
      <c r="IDL31" s="567"/>
      <c r="IDM31" s="567"/>
      <c r="IDN31" s="567"/>
      <c r="IDO31" s="567"/>
      <c r="IDP31" s="567"/>
      <c r="IDQ31" s="567"/>
      <c r="IDR31" s="567"/>
      <c r="IDS31" s="567"/>
      <c r="IDT31" s="567"/>
      <c r="IDU31" s="567"/>
      <c r="IDV31" s="567"/>
      <c r="IDW31" s="567"/>
      <c r="IDX31" s="567"/>
      <c r="IDY31" s="567"/>
      <c r="IDZ31" s="567"/>
      <c r="IEA31" s="567"/>
      <c r="IEB31" s="567"/>
      <c r="IEC31" s="567"/>
      <c r="IED31" s="567"/>
      <c r="IEE31" s="567"/>
      <c r="IEF31" s="567"/>
      <c r="IEG31" s="567"/>
      <c r="IEH31" s="567"/>
      <c r="IEI31" s="567"/>
      <c r="IEJ31" s="567"/>
      <c r="IEK31" s="567"/>
      <c r="IEL31" s="567"/>
      <c r="IEM31" s="567"/>
      <c r="IEN31" s="567"/>
      <c r="IEO31" s="567"/>
      <c r="IEP31" s="567"/>
      <c r="IEQ31" s="567"/>
      <c r="IER31" s="567"/>
      <c r="IES31" s="567"/>
      <c r="IET31" s="567"/>
      <c r="IEU31" s="567"/>
      <c r="IEV31" s="567"/>
      <c r="IEW31" s="567"/>
      <c r="IEX31" s="567"/>
      <c r="IEY31" s="567"/>
      <c r="IEZ31" s="567"/>
      <c r="IFA31" s="567"/>
      <c r="IFB31" s="567"/>
      <c r="IFC31" s="567"/>
      <c r="IFD31" s="567"/>
      <c r="IFE31" s="567"/>
      <c r="IFF31" s="567"/>
      <c r="IFG31" s="567"/>
      <c r="IFH31" s="567"/>
      <c r="IFI31" s="567"/>
      <c r="IFJ31" s="567"/>
      <c r="IFK31" s="567"/>
      <c r="IFL31" s="567"/>
      <c r="IFM31" s="567"/>
      <c r="IFN31" s="567"/>
      <c r="IFO31" s="567"/>
      <c r="IFP31" s="567"/>
      <c r="IFQ31" s="567"/>
      <c r="IFR31" s="567"/>
      <c r="IFS31" s="567"/>
      <c r="IFT31" s="567"/>
      <c r="IFU31" s="567"/>
      <c r="IFV31" s="567"/>
      <c r="IFW31" s="567"/>
      <c r="IFX31" s="567"/>
      <c r="IFY31" s="567"/>
      <c r="IFZ31" s="567"/>
      <c r="IGA31" s="567"/>
      <c r="IGB31" s="567"/>
      <c r="IGC31" s="567"/>
      <c r="IGD31" s="567"/>
      <c r="IGE31" s="567"/>
      <c r="IGF31" s="567"/>
      <c r="IGG31" s="567"/>
      <c r="IGH31" s="567"/>
      <c r="IGI31" s="567"/>
      <c r="IGJ31" s="567"/>
      <c r="IGK31" s="567"/>
      <c r="IGL31" s="567"/>
      <c r="IGM31" s="567"/>
      <c r="IGN31" s="567"/>
      <c r="IGO31" s="567"/>
      <c r="IGP31" s="567"/>
      <c r="IGQ31" s="567"/>
      <c r="IGR31" s="567"/>
      <c r="IGS31" s="567"/>
      <c r="IGT31" s="567"/>
      <c r="IGU31" s="567"/>
      <c r="IGV31" s="567"/>
      <c r="IGW31" s="567"/>
      <c r="IGX31" s="567"/>
      <c r="IGY31" s="567"/>
      <c r="IGZ31" s="567"/>
      <c r="IHA31" s="567"/>
      <c r="IHB31" s="567"/>
      <c r="IHC31" s="567"/>
      <c r="IHD31" s="567"/>
      <c r="IHE31" s="567"/>
      <c r="IHF31" s="567"/>
      <c r="IHG31" s="567"/>
      <c r="IHH31" s="567"/>
      <c r="IHI31" s="567"/>
      <c r="IHJ31" s="567"/>
      <c r="IHK31" s="567"/>
      <c r="IHL31" s="567"/>
      <c r="IHM31" s="567"/>
      <c r="IHN31" s="567"/>
      <c r="IHO31" s="567"/>
      <c r="IHP31" s="567"/>
      <c r="IHQ31" s="567"/>
      <c r="IHR31" s="567"/>
      <c r="IHS31" s="567"/>
      <c r="IHT31" s="567"/>
      <c r="IHU31" s="567"/>
      <c r="IHV31" s="567"/>
      <c r="IHW31" s="567"/>
      <c r="IHX31" s="567"/>
      <c r="IHY31" s="567"/>
      <c r="IHZ31" s="567"/>
      <c r="IIA31" s="567"/>
      <c r="IIB31" s="567"/>
      <c r="IIC31" s="567"/>
      <c r="IID31" s="567"/>
      <c r="IIE31" s="567"/>
      <c r="IIF31" s="567"/>
      <c r="IIG31" s="567"/>
      <c r="IIH31" s="567"/>
      <c r="III31" s="567"/>
      <c r="IIJ31" s="567"/>
      <c r="IIK31" s="567"/>
      <c r="IIL31" s="567"/>
      <c r="IIM31" s="567"/>
      <c r="IIN31" s="567"/>
      <c r="IIO31" s="567"/>
      <c r="IIP31" s="567"/>
      <c r="IIQ31" s="567"/>
      <c r="IIR31" s="567"/>
      <c r="IIS31" s="567"/>
      <c r="IIT31" s="567"/>
      <c r="IIU31" s="567"/>
      <c r="IIV31" s="567"/>
      <c r="IIW31" s="567"/>
      <c r="IIX31" s="567"/>
      <c r="IIY31" s="567"/>
      <c r="IIZ31" s="567"/>
      <c r="IJA31" s="567"/>
      <c r="IJB31" s="567"/>
      <c r="IJC31" s="567"/>
      <c r="IJD31" s="567"/>
      <c r="IJE31" s="567"/>
      <c r="IJF31" s="567"/>
      <c r="IJG31" s="567"/>
      <c r="IJH31" s="567"/>
      <c r="IJI31" s="567"/>
      <c r="IJJ31" s="567"/>
      <c r="IJK31" s="567"/>
      <c r="IJL31" s="567"/>
      <c r="IJM31" s="567"/>
      <c r="IJN31" s="567"/>
      <c r="IJO31" s="567"/>
      <c r="IJP31" s="567"/>
      <c r="IJQ31" s="567"/>
      <c r="IJR31" s="567"/>
      <c r="IJS31" s="567"/>
      <c r="IJT31" s="567"/>
      <c r="IJU31" s="567"/>
      <c r="IJV31" s="567"/>
      <c r="IJW31" s="567"/>
      <c r="IJX31" s="567"/>
      <c r="IJY31" s="567"/>
      <c r="IJZ31" s="567"/>
      <c r="IKA31" s="567"/>
      <c r="IKB31" s="567"/>
      <c r="IKC31" s="567"/>
      <c r="IKD31" s="567"/>
      <c r="IKE31" s="567"/>
      <c r="IKF31" s="567"/>
      <c r="IKG31" s="567"/>
      <c r="IKH31" s="567"/>
      <c r="IKI31" s="567"/>
      <c r="IKJ31" s="567"/>
      <c r="IKK31" s="567"/>
      <c r="IKL31" s="567"/>
      <c r="IKM31" s="567"/>
      <c r="IKN31" s="567"/>
      <c r="IKO31" s="567"/>
      <c r="IKP31" s="567"/>
      <c r="IKQ31" s="567"/>
      <c r="IKR31" s="567"/>
      <c r="IKS31" s="567"/>
      <c r="IKT31" s="567"/>
      <c r="IKU31" s="567"/>
      <c r="IKV31" s="567"/>
      <c r="IKW31" s="567"/>
      <c r="IKX31" s="567"/>
      <c r="IKY31" s="567"/>
      <c r="IKZ31" s="567"/>
      <c r="ILA31" s="567"/>
      <c r="ILB31" s="567"/>
      <c r="ILC31" s="567"/>
      <c r="ILD31" s="567"/>
      <c r="ILE31" s="567"/>
      <c r="ILF31" s="567"/>
      <c r="ILG31" s="567"/>
      <c r="ILH31" s="567"/>
      <c r="ILI31" s="567"/>
      <c r="ILJ31" s="567"/>
      <c r="ILK31" s="567"/>
      <c r="ILL31" s="567"/>
      <c r="ILM31" s="567"/>
      <c r="ILN31" s="567"/>
      <c r="ILO31" s="567"/>
      <c r="ILP31" s="567"/>
      <c r="ILQ31" s="567"/>
      <c r="ILR31" s="567"/>
      <c r="ILS31" s="567"/>
      <c r="ILT31" s="567"/>
      <c r="ILU31" s="567"/>
      <c r="ILV31" s="567"/>
      <c r="ILW31" s="567"/>
      <c r="ILX31" s="567"/>
      <c r="ILY31" s="567"/>
      <c r="ILZ31" s="567"/>
      <c r="IMA31" s="567"/>
      <c r="IMB31" s="567"/>
      <c r="IMC31" s="567"/>
      <c r="IMD31" s="567"/>
      <c r="IME31" s="567"/>
      <c r="IMF31" s="567"/>
      <c r="IMG31" s="567"/>
      <c r="IMH31" s="567"/>
      <c r="IMI31" s="567"/>
      <c r="IMJ31" s="567"/>
      <c r="IMK31" s="567"/>
      <c r="IML31" s="567"/>
      <c r="IMM31" s="567"/>
      <c r="IMN31" s="567"/>
      <c r="IMO31" s="567"/>
      <c r="IMP31" s="567"/>
      <c r="IMQ31" s="567"/>
      <c r="IMR31" s="567"/>
      <c r="IMS31" s="567"/>
      <c r="IMT31" s="567"/>
      <c r="IMU31" s="567"/>
      <c r="IMV31" s="567"/>
      <c r="IMW31" s="567"/>
      <c r="IMX31" s="567"/>
      <c r="IMY31" s="567"/>
      <c r="IMZ31" s="567"/>
      <c r="INA31" s="567"/>
      <c r="INB31" s="567"/>
      <c r="INC31" s="567"/>
      <c r="IND31" s="567"/>
      <c r="INE31" s="567"/>
      <c r="INF31" s="567"/>
      <c r="ING31" s="567"/>
      <c r="INH31" s="567"/>
      <c r="INI31" s="567"/>
      <c r="INJ31" s="567"/>
      <c r="INK31" s="567"/>
      <c r="INL31" s="567"/>
      <c r="INM31" s="567"/>
      <c r="INN31" s="567"/>
      <c r="INO31" s="567"/>
      <c r="INP31" s="567"/>
      <c r="INQ31" s="567"/>
      <c r="INR31" s="567"/>
      <c r="INS31" s="567"/>
      <c r="INT31" s="567"/>
      <c r="INU31" s="567"/>
      <c r="INV31" s="567"/>
      <c r="INW31" s="567"/>
      <c r="INX31" s="567"/>
      <c r="INY31" s="567"/>
      <c r="INZ31" s="567"/>
      <c r="IOA31" s="567"/>
      <c r="IOB31" s="567"/>
      <c r="IOC31" s="567"/>
      <c r="IOD31" s="567"/>
      <c r="IOE31" s="567"/>
      <c r="IOF31" s="567"/>
      <c r="IOG31" s="567"/>
      <c r="IOH31" s="567"/>
      <c r="IOI31" s="567"/>
      <c r="IOJ31" s="567"/>
      <c r="IOK31" s="567"/>
      <c r="IOL31" s="567"/>
      <c r="IOM31" s="567"/>
      <c r="ION31" s="567"/>
      <c r="IOO31" s="567"/>
      <c r="IOP31" s="567"/>
      <c r="IOQ31" s="567"/>
      <c r="IOR31" s="567"/>
      <c r="IOS31" s="567"/>
      <c r="IOT31" s="567"/>
      <c r="IOU31" s="567"/>
      <c r="IOV31" s="567"/>
      <c r="IOW31" s="567"/>
      <c r="IOX31" s="567"/>
      <c r="IOY31" s="567"/>
      <c r="IOZ31" s="567"/>
      <c r="IPA31" s="567"/>
      <c r="IPB31" s="567"/>
      <c r="IPC31" s="567"/>
      <c r="IPD31" s="567"/>
      <c r="IPE31" s="567"/>
      <c r="IPF31" s="567"/>
      <c r="IPG31" s="567"/>
      <c r="IPH31" s="567"/>
      <c r="IPI31" s="567"/>
      <c r="IPJ31" s="567"/>
      <c r="IPK31" s="567"/>
      <c r="IPL31" s="567"/>
      <c r="IPM31" s="567"/>
      <c r="IPN31" s="567"/>
      <c r="IPO31" s="567"/>
      <c r="IPP31" s="567"/>
      <c r="IPQ31" s="567"/>
      <c r="IPR31" s="567"/>
      <c r="IPS31" s="567"/>
      <c r="IPT31" s="567"/>
      <c r="IPU31" s="567"/>
      <c r="IPV31" s="567"/>
      <c r="IPW31" s="567"/>
      <c r="IPX31" s="567"/>
      <c r="IPY31" s="567"/>
      <c r="IPZ31" s="567"/>
      <c r="IQA31" s="567"/>
      <c r="IQB31" s="567"/>
      <c r="IQC31" s="567"/>
      <c r="IQD31" s="567"/>
      <c r="IQE31" s="567"/>
      <c r="IQF31" s="567"/>
      <c r="IQG31" s="567"/>
      <c r="IQH31" s="567"/>
      <c r="IQI31" s="567"/>
      <c r="IQJ31" s="567"/>
      <c r="IQK31" s="567"/>
      <c r="IQL31" s="567"/>
      <c r="IQM31" s="567"/>
      <c r="IQN31" s="567"/>
      <c r="IQO31" s="567"/>
      <c r="IQP31" s="567"/>
      <c r="IQQ31" s="567"/>
      <c r="IQR31" s="567"/>
      <c r="IQS31" s="567"/>
      <c r="IQT31" s="567"/>
      <c r="IQU31" s="567"/>
      <c r="IQV31" s="567"/>
      <c r="IQW31" s="567"/>
      <c r="IQX31" s="567"/>
      <c r="IQY31" s="567"/>
      <c r="IQZ31" s="567"/>
      <c r="IRA31" s="567"/>
      <c r="IRB31" s="567"/>
      <c r="IRC31" s="567"/>
      <c r="IRD31" s="567"/>
      <c r="IRE31" s="567"/>
      <c r="IRF31" s="567"/>
      <c r="IRG31" s="567"/>
      <c r="IRH31" s="567"/>
      <c r="IRI31" s="567"/>
      <c r="IRJ31" s="567"/>
      <c r="IRK31" s="567"/>
      <c r="IRL31" s="567"/>
      <c r="IRM31" s="567"/>
      <c r="IRN31" s="567"/>
      <c r="IRO31" s="567"/>
      <c r="IRP31" s="567"/>
      <c r="IRQ31" s="567"/>
      <c r="IRR31" s="567"/>
      <c r="IRS31" s="567"/>
      <c r="IRT31" s="567"/>
      <c r="IRU31" s="567"/>
      <c r="IRV31" s="567"/>
      <c r="IRW31" s="567"/>
      <c r="IRX31" s="567"/>
      <c r="IRY31" s="567"/>
      <c r="IRZ31" s="567"/>
      <c r="ISA31" s="567"/>
      <c r="ISB31" s="567"/>
      <c r="ISC31" s="567"/>
      <c r="ISD31" s="567"/>
      <c r="ISE31" s="567"/>
      <c r="ISF31" s="567"/>
      <c r="ISG31" s="567"/>
      <c r="ISH31" s="567"/>
      <c r="ISI31" s="567"/>
      <c r="ISJ31" s="567"/>
      <c r="ISK31" s="567"/>
      <c r="ISL31" s="567"/>
      <c r="ISM31" s="567"/>
      <c r="ISN31" s="567"/>
      <c r="ISO31" s="567"/>
      <c r="ISP31" s="567"/>
      <c r="ISQ31" s="567"/>
      <c r="ISR31" s="567"/>
      <c r="ISS31" s="567"/>
      <c r="IST31" s="567"/>
      <c r="ISU31" s="567"/>
      <c r="ISV31" s="567"/>
      <c r="ISW31" s="567"/>
      <c r="ISX31" s="567"/>
      <c r="ISY31" s="567"/>
      <c r="ISZ31" s="567"/>
      <c r="ITA31" s="567"/>
      <c r="ITB31" s="567"/>
      <c r="ITC31" s="567"/>
      <c r="ITD31" s="567"/>
      <c r="ITE31" s="567"/>
      <c r="ITF31" s="567"/>
      <c r="ITG31" s="567"/>
      <c r="ITH31" s="567"/>
      <c r="ITI31" s="567"/>
      <c r="ITJ31" s="567"/>
      <c r="ITK31" s="567"/>
      <c r="ITL31" s="567"/>
      <c r="ITM31" s="567"/>
      <c r="ITN31" s="567"/>
      <c r="ITO31" s="567"/>
      <c r="ITP31" s="567"/>
      <c r="ITQ31" s="567"/>
      <c r="ITR31" s="567"/>
      <c r="ITS31" s="567"/>
      <c r="ITT31" s="567"/>
      <c r="ITU31" s="567"/>
      <c r="ITV31" s="567"/>
      <c r="ITW31" s="567"/>
      <c r="ITX31" s="567"/>
      <c r="ITY31" s="567"/>
      <c r="ITZ31" s="567"/>
      <c r="IUA31" s="567"/>
      <c r="IUB31" s="567"/>
      <c r="IUC31" s="567"/>
      <c r="IUD31" s="567"/>
      <c r="IUE31" s="567"/>
      <c r="IUF31" s="567"/>
      <c r="IUG31" s="567"/>
      <c r="IUH31" s="567"/>
      <c r="IUI31" s="567"/>
      <c r="IUJ31" s="567"/>
      <c r="IUK31" s="567"/>
      <c r="IUL31" s="567"/>
      <c r="IUM31" s="567"/>
      <c r="IUN31" s="567"/>
      <c r="IUO31" s="567"/>
      <c r="IUP31" s="567"/>
      <c r="IUQ31" s="567"/>
      <c r="IUR31" s="567"/>
      <c r="IUS31" s="567"/>
      <c r="IUT31" s="567"/>
      <c r="IUU31" s="567"/>
      <c r="IUV31" s="567"/>
      <c r="IUW31" s="567"/>
      <c r="IUX31" s="567"/>
      <c r="IUY31" s="567"/>
      <c r="IUZ31" s="567"/>
      <c r="IVA31" s="567"/>
      <c r="IVB31" s="567"/>
      <c r="IVC31" s="567"/>
      <c r="IVD31" s="567"/>
      <c r="IVE31" s="567"/>
      <c r="IVF31" s="567"/>
      <c r="IVG31" s="567"/>
      <c r="IVH31" s="567"/>
      <c r="IVI31" s="567"/>
      <c r="IVJ31" s="567"/>
      <c r="IVK31" s="567"/>
      <c r="IVL31" s="567"/>
      <c r="IVM31" s="567"/>
      <c r="IVN31" s="567"/>
      <c r="IVO31" s="567"/>
      <c r="IVP31" s="567"/>
      <c r="IVQ31" s="567"/>
      <c r="IVR31" s="567"/>
      <c r="IVS31" s="567"/>
      <c r="IVT31" s="567"/>
      <c r="IVU31" s="567"/>
      <c r="IVV31" s="567"/>
      <c r="IVW31" s="567"/>
      <c r="IVX31" s="567"/>
      <c r="IVY31" s="567"/>
      <c r="IVZ31" s="567"/>
      <c r="IWA31" s="567"/>
      <c r="IWB31" s="567"/>
      <c r="IWC31" s="567"/>
      <c r="IWD31" s="567"/>
      <c r="IWE31" s="567"/>
      <c r="IWF31" s="567"/>
      <c r="IWG31" s="567"/>
      <c r="IWH31" s="567"/>
      <c r="IWI31" s="567"/>
      <c r="IWJ31" s="567"/>
      <c r="IWK31" s="567"/>
      <c r="IWL31" s="567"/>
      <c r="IWM31" s="567"/>
      <c r="IWN31" s="567"/>
      <c r="IWO31" s="567"/>
      <c r="IWP31" s="567"/>
      <c r="IWQ31" s="567"/>
      <c r="IWR31" s="567"/>
      <c r="IWS31" s="567"/>
      <c r="IWT31" s="567"/>
      <c r="IWU31" s="567"/>
      <c r="IWV31" s="567"/>
      <c r="IWW31" s="567"/>
      <c r="IWX31" s="567"/>
      <c r="IWY31" s="567"/>
      <c r="IWZ31" s="567"/>
      <c r="IXA31" s="567"/>
      <c r="IXB31" s="567"/>
      <c r="IXC31" s="567"/>
      <c r="IXD31" s="567"/>
      <c r="IXE31" s="567"/>
      <c r="IXF31" s="567"/>
      <c r="IXG31" s="567"/>
      <c r="IXH31" s="567"/>
      <c r="IXI31" s="567"/>
      <c r="IXJ31" s="567"/>
      <c r="IXK31" s="567"/>
      <c r="IXL31" s="567"/>
      <c r="IXM31" s="567"/>
      <c r="IXN31" s="567"/>
      <c r="IXO31" s="567"/>
      <c r="IXP31" s="567"/>
      <c r="IXQ31" s="567"/>
      <c r="IXR31" s="567"/>
      <c r="IXS31" s="567"/>
      <c r="IXT31" s="567"/>
      <c r="IXU31" s="567"/>
      <c r="IXV31" s="567"/>
      <c r="IXW31" s="567"/>
      <c r="IXX31" s="567"/>
      <c r="IXY31" s="567"/>
      <c r="IXZ31" s="567"/>
      <c r="IYA31" s="567"/>
      <c r="IYB31" s="567"/>
      <c r="IYC31" s="567"/>
      <c r="IYD31" s="567"/>
      <c r="IYE31" s="567"/>
      <c r="IYF31" s="567"/>
      <c r="IYG31" s="567"/>
      <c r="IYH31" s="567"/>
      <c r="IYI31" s="567"/>
      <c r="IYJ31" s="567"/>
      <c r="IYK31" s="567"/>
      <c r="IYL31" s="567"/>
      <c r="IYM31" s="567"/>
      <c r="IYN31" s="567"/>
      <c r="IYO31" s="567"/>
      <c r="IYP31" s="567"/>
      <c r="IYQ31" s="567"/>
      <c r="IYR31" s="567"/>
      <c r="IYS31" s="567"/>
      <c r="IYT31" s="567"/>
      <c r="IYU31" s="567"/>
      <c r="IYV31" s="567"/>
      <c r="IYW31" s="567"/>
      <c r="IYX31" s="567"/>
      <c r="IYY31" s="567"/>
      <c r="IYZ31" s="567"/>
      <c r="IZA31" s="567"/>
      <c r="IZB31" s="567"/>
      <c r="IZC31" s="567"/>
      <c r="IZD31" s="567"/>
      <c r="IZE31" s="567"/>
      <c r="IZF31" s="567"/>
      <c r="IZG31" s="567"/>
      <c r="IZH31" s="567"/>
      <c r="IZI31" s="567"/>
      <c r="IZJ31" s="567"/>
      <c r="IZK31" s="567"/>
      <c r="IZL31" s="567"/>
      <c r="IZM31" s="567"/>
      <c r="IZN31" s="567"/>
      <c r="IZO31" s="567"/>
      <c r="IZP31" s="567"/>
      <c r="IZQ31" s="567"/>
      <c r="IZR31" s="567"/>
      <c r="IZS31" s="567"/>
      <c r="IZT31" s="567"/>
      <c r="IZU31" s="567"/>
      <c r="IZV31" s="567"/>
      <c r="IZW31" s="567"/>
      <c r="IZX31" s="567"/>
      <c r="IZY31" s="567"/>
      <c r="IZZ31" s="567"/>
      <c r="JAA31" s="567"/>
      <c r="JAB31" s="567"/>
      <c r="JAC31" s="567"/>
      <c r="JAD31" s="567"/>
      <c r="JAE31" s="567"/>
      <c r="JAF31" s="567"/>
      <c r="JAG31" s="567"/>
      <c r="JAH31" s="567"/>
      <c r="JAI31" s="567"/>
      <c r="JAJ31" s="567"/>
      <c r="JAK31" s="567"/>
      <c r="JAL31" s="567"/>
      <c r="JAM31" s="567"/>
      <c r="JAN31" s="567"/>
      <c r="JAO31" s="567"/>
      <c r="JAP31" s="567"/>
      <c r="JAQ31" s="567"/>
      <c r="JAR31" s="567"/>
      <c r="JAS31" s="567"/>
      <c r="JAT31" s="567"/>
      <c r="JAU31" s="567"/>
      <c r="JAV31" s="567"/>
      <c r="JAW31" s="567"/>
      <c r="JAX31" s="567"/>
      <c r="JAY31" s="567"/>
      <c r="JAZ31" s="567"/>
      <c r="JBA31" s="567"/>
      <c r="JBB31" s="567"/>
      <c r="JBC31" s="567"/>
      <c r="JBD31" s="567"/>
      <c r="JBE31" s="567"/>
      <c r="JBF31" s="567"/>
      <c r="JBG31" s="567"/>
      <c r="JBH31" s="567"/>
      <c r="JBI31" s="567"/>
      <c r="JBJ31" s="567"/>
      <c r="JBK31" s="567"/>
      <c r="JBL31" s="567"/>
      <c r="JBM31" s="567"/>
      <c r="JBN31" s="567"/>
      <c r="JBO31" s="567"/>
      <c r="JBP31" s="567"/>
      <c r="JBQ31" s="567"/>
      <c r="JBR31" s="567"/>
      <c r="JBS31" s="567"/>
      <c r="JBT31" s="567"/>
      <c r="JBU31" s="567"/>
      <c r="JBV31" s="567"/>
      <c r="JBW31" s="567"/>
      <c r="JBX31" s="567"/>
      <c r="JBY31" s="567"/>
      <c r="JBZ31" s="567"/>
      <c r="JCA31" s="567"/>
      <c r="JCB31" s="567"/>
      <c r="JCC31" s="567"/>
      <c r="JCD31" s="567"/>
      <c r="JCE31" s="567"/>
      <c r="JCF31" s="567"/>
      <c r="JCG31" s="567"/>
      <c r="JCH31" s="567"/>
      <c r="JCI31" s="567"/>
      <c r="JCJ31" s="567"/>
      <c r="JCK31" s="567"/>
      <c r="JCL31" s="567"/>
      <c r="JCM31" s="567"/>
      <c r="JCN31" s="567"/>
      <c r="JCO31" s="567"/>
      <c r="JCP31" s="567"/>
      <c r="JCQ31" s="567"/>
      <c r="JCR31" s="567"/>
      <c r="JCS31" s="567"/>
      <c r="JCT31" s="567"/>
      <c r="JCU31" s="567"/>
      <c r="JCV31" s="567"/>
      <c r="JCW31" s="567"/>
      <c r="JCX31" s="567"/>
      <c r="JCY31" s="567"/>
      <c r="JCZ31" s="567"/>
      <c r="JDA31" s="567"/>
      <c r="JDB31" s="567"/>
      <c r="JDC31" s="567"/>
      <c r="JDD31" s="567"/>
      <c r="JDE31" s="567"/>
      <c r="JDF31" s="567"/>
      <c r="JDG31" s="567"/>
      <c r="JDH31" s="567"/>
      <c r="JDI31" s="567"/>
      <c r="JDJ31" s="567"/>
      <c r="JDK31" s="567"/>
      <c r="JDL31" s="567"/>
      <c r="JDM31" s="567"/>
      <c r="JDN31" s="567"/>
      <c r="JDO31" s="567"/>
      <c r="JDP31" s="567"/>
      <c r="JDQ31" s="567"/>
      <c r="JDR31" s="567"/>
      <c r="JDS31" s="567"/>
      <c r="JDT31" s="567"/>
      <c r="JDU31" s="567"/>
      <c r="JDV31" s="567"/>
      <c r="JDW31" s="567"/>
      <c r="JDX31" s="567"/>
      <c r="JDY31" s="567"/>
      <c r="JDZ31" s="567"/>
      <c r="JEA31" s="567"/>
      <c r="JEB31" s="567"/>
      <c r="JEC31" s="567"/>
      <c r="JED31" s="567"/>
      <c r="JEE31" s="567"/>
      <c r="JEF31" s="567"/>
      <c r="JEG31" s="567"/>
      <c r="JEH31" s="567"/>
      <c r="JEI31" s="567"/>
      <c r="JEJ31" s="567"/>
      <c r="JEK31" s="567"/>
      <c r="JEL31" s="567"/>
      <c r="JEM31" s="567"/>
      <c r="JEN31" s="567"/>
      <c r="JEO31" s="567"/>
      <c r="JEP31" s="567"/>
      <c r="JEQ31" s="567"/>
      <c r="JER31" s="567"/>
      <c r="JES31" s="567"/>
      <c r="JET31" s="567"/>
      <c r="JEU31" s="567"/>
      <c r="JEV31" s="567"/>
      <c r="JEW31" s="567"/>
      <c r="JEX31" s="567"/>
      <c r="JEY31" s="567"/>
      <c r="JEZ31" s="567"/>
      <c r="JFA31" s="567"/>
      <c r="JFB31" s="567"/>
      <c r="JFC31" s="567"/>
      <c r="JFD31" s="567"/>
      <c r="JFE31" s="567"/>
      <c r="JFF31" s="567"/>
      <c r="JFG31" s="567"/>
      <c r="JFH31" s="567"/>
      <c r="JFI31" s="567"/>
      <c r="JFJ31" s="567"/>
      <c r="JFK31" s="567"/>
      <c r="JFL31" s="567"/>
      <c r="JFM31" s="567"/>
      <c r="JFN31" s="567"/>
      <c r="JFO31" s="567"/>
      <c r="JFP31" s="567"/>
      <c r="JFQ31" s="567"/>
      <c r="JFR31" s="567"/>
      <c r="JFS31" s="567"/>
      <c r="JFT31" s="567"/>
      <c r="JFU31" s="567"/>
      <c r="JFV31" s="567"/>
      <c r="JFW31" s="567"/>
      <c r="JFX31" s="567"/>
      <c r="JFY31" s="567"/>
      <c r="JFZ31" s="567"/>
      <c r="JGA31" s="567"/>
      <c r="JGB31" s="567"/>
      <c r="JGC31" s="567"/>
      <c r="JGD31" s="567"/>
      <c r="JGE31" s="567"/>
      <c r="JGF31" s="567"/>
      <c r="JGG31" s="567"/>
      <c r="JGH31" s="567"/>
      <c r="JGI31" s="567"/>
      <c r="JGJ31" s="567"/>
      <c r="JGK31" s="567"/>
      <c r="JGL31" s="567"/>
      <c r="JGM31" s="567"/>
      <c r="JGN31" s="567"/>
      <c r="JGO31" s="567"/>
      <c r="JGP31" s="567"/>
      <c r="JGQ31" s="567"/>
      <c r="JGR31" s="567"/>
      <c r="JGS31" s="567"/>
      <c r="JGT31" s="567"/>
      <c r="JGU31" s="567"/>
      <c r="JGV31" s="567"/>
      <c r="JGW31" s="567"/>
      <c r="JGX31" s="567"/>
      <c r="JGY31" s="567"/>
      <c r="JGZ31" s="567"/>
      <c r="JHA31" s="567"/>
      <c r="JHB31" s="567"/>
      <c r="JHC31" s="567"/>
      <c r="JHD31" s="567"/>
      <c r="JHE31" s="567"/>
      <c r="JHF31" s="567"/>
      <c r="JHG31" s="567"/>
      <c r="JHH31" s="567"/>
      <c r="JHI31" s="567"/>
      <c r="JHJ31" s="567"/>
      <c r="JHK31" s="567"/>
      <c r="JHL31" s="567"/>
      <c r="JHM31" s="567"/>
      <c r="JHN31" s="567"/>
      <c r="JHO31" s="567"/>
      <c r="JHP31" s="567"/>
      <c r="JHQ31" s="567"/>
      <c r="JHR31" s="567"/>
      <c r="JHS31" s="567"/>
      <c r="JHT31" s="567"/>
      <c r="JHU31" s="567"/>
      <c r="JHV31" s="567"/>
      <c r="JHW31" s="567"/>
      <c r="JHX31" s="567"/>
      <c r="JHY31" s="567"/>
      <c r="JHZ31" s="567"/>
      <c r="JIA31" s="567"/>
      <c r="JIB31" s="567"/>
      <c r="JIC31" s="567"/>
      <c r="JID31" s="567"/>
      <c r="JIE31" s="567"/>
      <c r="JIF31" s="567"/>
      <c r="JIG31" s="567"/>
      <c r="JIH31" s="567"/>
      <c r="JII31" s="567"/>
      <c r="JIJ31" s="567"/>
      <c r="JIK31" s="567"/>
      <c r="JIL31" s="567"/>
      <c r="JIM31" s="567"/>
      <c r="JIN31" s="567"/>
      <c r="JIO31" s="567"/>
      <c r="JIP31" s="567"/>
      <c r="JIQ31" s="567"/>
      <c r="JIR31" s="567"/>
      <c r="JIS31" s="567"/>
      <c r="JIT31" s="567"/>
      <c r="JIU31" s="567"/>
      <c r="JIV31" s="567"/>
      <c r="JIW31" s="567"/>
      <c r="JIX31" s="567"/>
      <c r="JIY31" s="567"/>
      <c r="JIZ31" s="567"/>
      <c r="JJA31" s="567"/>
      <c r="JJB31" s="567"/>
      <c r="JJC31" s="567"/>
      <c r="JJD31" s="567"/>
      <c r="JJE31" s="567"/>
      <c r="JJF31" s="567"/>
      <c r="JJG31" s="567"/>
      <c r="JJH31" s="567"/>
      <c r="JJI31" s="567"/>
      <c r="JJJ31" s="567"/>
      <c r="JJK31" s="567"/>
      <c r="JJL31" s="567"/>
      <c r="JJM31" s="567"/>
      <c r="JJN31" s="567"/>
      <c r="JJO31" s="567"/>
      <c r="JJP31" s="567"/>
      <c r="JJQ31" s="567"/>
      <c r="JJR31" s="567"/>
      <c r="JJS31" s="567"/>
      <c r="JJT31" s="567"/>
      <c r="JJU31" s="567"/>
      <c r="JJV31" s="567"/>
      <c r="JJW31" s="567"/>
      <c r="JJX31" s="567"/>
      <c r="JJY31" s="567"/>
      <c r="JJZ31" s="567"/>
      <c r="JKA31" s="567"/>
      <c r="JKB31" s="567"/>
      <c r="JKC31" s="567"/>
      <c r="JKD31" s="567"/>
      <c r="JKE31" s="567"/>
      <c r="JKF31" s="567"/>
      <c r="JKG31" s="567"/>
      <c r="JKH31" s="567"/>
      <c r="JKI31" s="567"/>
      <c r="JKJ31" s="567"/>
      <c r="JKK31" s="567"/>
      <c r="JKL31" s="567"/>
      <c r="JKM31" s="567"/>
      <c r="JKN31" s="567"/>
      <c r="JKO31" s="567"/>
      <c r="JKP31" s="567"/>
      <c r="JKQ31" s="567"/>
      <c r="JKR31" s="567"/>
      <c r="JKS31" s="567"/>
      <c r="JKT31" s="567"/>
      <c r="JKU31" s="567"/>
      <c r="JKV31" s="567"/>
      <c r="JKW31" s="567"/>
      <c r="JKX31" s="567"/>
      <c r="JKY31" s="567"/>
      <c r="JKZ31" s="567"/>
      <c r="JLA31" s="567"/>
      <c r="JLB31" s="567"/>
      <c r="JLC31" s="567"/>
      <c r="JLD31" s="567"/>
      <c r="JLE31" s="567"/>
      <c r="JLF31" s="567"/>
      <c r="JLG31" s="567"/>
      <c r="JLH31" s="567"/>
      <c r="JLI31" s="567"/>
      <c r="JLJ31" s="567"/>
      <c r="JLK31" s="567"/>
      <c r="JLL31" s="567"/>
      <c r="JLM31" s="567"/>
      <c r="JLN31" s="567"/>
      <c r="JLO31" s="567"/>
      <c r="JLP31" s="567"/>
      <c r="JLQ31" s="567"/>
      <c r="JLR31" s="567"/>
      <c r="JLS31" s="567"/>
      <c r="JLT31" s="567"/>
      <c r="JLU31" s="567"/>
      <c r="JLV31" s="567"/>
      <c r="JLW31" s="567"/>
      <c r="JLX31" s="567"/>
      <c r="JLY31" s="567"/>
      <c r="JLZ31" s="567"/>
      <c r="JMA31" s="567"/>
      <c r="JMB31" s="567"/>
      <c r="JMC31" s="567"/>
      <c r="JMD31" s="567"/>
      <c r="JME31" s="567"/>
      <c r="JMF31" s="567"/>
      <c r="JMG31" s="567"/>
      <c r="JMH31" s="567"/>
      <c r="JMI31" s="567"/>
      <c r="JMJ31" s="567"/>
      <c r="JMK31" s="567"/>
      <c r="JML31" s="567"/>
      <c r="JMM31" s="567"/>
      <c r="JMN31" s="567"/>
      <c r="JMO31" s="567"/>
      <c r="JMP31" s="567"/>
      <c r="JMQ31" s="567"/>
      <c r="JMR31" s="567"/>
      <c r="JMS31" s="567"/>
      <c r="JMT31" s="567"/>
      <c r="JMU31" s="567"/>
      <c r="JMV31" s="567"/>
      <c r="JMW31" s="567"/>
      <c r="JMX31" s="567"/>
      <c r="JMY31" s="567"/>
      <c r="JMZ31" s="567"/>
      <c r="JNA31" s="567"/>
      <c r="JNB31" s="567"/>
      <c r="JNC31" s="567"/>
      <c r="JND31" s="567"/>
      <c r="JNE31" s="567"/>
      <c r="JNF31" s="567"/>
      <c r="JNG31" s="567"/>
      <c r="JNH31" s="567"/>
      <c r="JNI31" s="567"/>
      <c r="JNJ31" s="567"/>
      <c r="JNK31" s="567"/>
      <c r="JNL31" s="567"/>
      <c r="JNM31" s="567"/>
      <c r="JNN31" s="567"/>
      <c r="JNO31" s="567"/>
      <c r="JNP31" s="567"/>
      <c r="JNQ31" s="567"/>
      <c r="JNR31" s="567"/>
      <c r="JNS31" s="567"/>
      <c r="JNT31" s="567"/>
      <c r="JNU31" s="567"/>
      <c r="JNV31" s="567"/>
      <c r="JNW31" s="567"/>
      <c r="JNX31" s="567"/>
      <c r="JNY31" s="567"/>
      <c r="JNZ31" s="567"/>
      <c r="JOA31" s="567"/>
      <c r="JOB31" s="567"/>
      <c r="JOC31" s="567"/>
      <c r="JOD31" s="567"/>
      <c r="JOE31" s="567"/>
      <c r="JOF31" s="567"/>
      <c r="JOG31" s="567"/>
      <c r="JOH31" s="567"/>
      <c r="JOI31" s="567"/>
      <c r="JOJ31" s="567"/>
      <c r="JOK31" s="567"/>
      <c r="JOL31" s="567"/>
      <c r="JOM31" s="567"/>
      <c r="JON31" s="567"/>
      <c r="JOO31" s="567"/>
      <c r="JOP31" s="567"/>
      <c r="JOQ31" s="567"/>
      <c r="JOR31" s="567"/>
      <c r="JOS31" s="567"/>
      <c r="JOT31" s="567"/>
      <c r="JOU31" s="567"/>
      <c r="JOV31" s="567"/>
      <c r="JOW31" s="567"/>
      <c r="JOX31" s="567"/>
      <c r="JOY31" s="567"/>
      <c r="JOZ31" s="567"/>
      <c r="JPA31" s="567"/>
      <c r="JPB31" s="567"/>
      <c r="JPC31" s="567"/>
      <c r="JPD31" s="567"/>
      <c r="JPE31" s="567"/>
      <c r="JPF31" s="567"/>
      <c r="JPG31" s="567"/>
      <c r="JPH31" s="567"/>
      <c r="JPI31" s="567"/>
      <c r="JPJ31" s="567"/>
      <c r="JPK31" s="567"/>
      <c r="JPL31" s="567"/>
      <c r="JPM31" s="567"/>
      <c r="JPN31" s="567"/>
      <c r="JPO31" s="567"/>
      <c r="JPP31" s="567"/>
      <c r="JPQ31" s="567"/>
      <c r="JPR31" s="567"/>
      <c r="JPS31" s="567"/>
      <c r="JPT31" s="567"/>
      <c r="JPU31" s="567"/>
      <c r="JPV31" s="567"/>
      <c r="JPW31" s="567"/>
      <c r="JPX31" s="567"/>
      <c r="JPY31" s="567"/>
      <c r="JPZ31" s="567"/>
      <c r="JQA31" s="567"/>
      <c r="JQB31" s="567"/>
      <c r="JQC31" s="567"/>
      <c r="JQD31" s="567"/>
      <c r="JQE31" s="567"/>
      <c r="JQF31" s="567"/>
      <c r="JQG31" s="567"/>
      <c r="JQH31" s="567"/>
      <c r="JQI31" s="567"/>
      <c r="JQJ31" s="567"/>
      <c r="JQK31" s="567"/>
      <c r="JQL31" s="567"/>
      <c r="JQM31" s="567"/>
      <c r="JQN31" s="567"/>
      <c r="JQO31" s="567"/>
      <c r="JQP31" s="567"/>
      <c r="JQQ31" s="567"/>
      <c r="JQR31" s="567"/>
      <c r="JQS31" s="567"/>
      <c r="JQT31" s="567"/>
      <c r="JQU31" s="567"/>
      <c r="JQV31" s="567"/>
      <c r="JQW31" s="567"/>
      <c r="JQX31" s="567"/>
      <c r="JQY31" s="567"/>
      <c r="JQZ31" s="567"/>
      <c r="JRA31" s="567"/>
      <c r="JRB31" s="567"/>
      <c r="JRC31" s="567"/>
      <c r="JRD31" s="567"/>
      <c r="JRE31" s="567"/>
      <c r="JRF31" s="567"/>
      <c r="JRG31" s="567"/>
      <c r="JRH31" s="567"/>
      <c r="JRI31" s="567"/>
      <c r="JRJ31" s="567"/>
      <c r="JRK31" s="567"/>
      <c r="JRL31" s="567"/>
      <c r="JRM31" s="567"/>
      <c r="JRN31" s="567"/>
      <c r="JRO31" s="567"/>
      <c r="JRP31" s="567"/>
      <c r="JRQ31" s="567"/>
      <c r="JRR31" s="567"/>
      <c r="JRS31" s="567"/>
      <c r="JRT31" s="567"/>
      <c r="JRU31" s="567"/>
      <c r="JRV31" s="567"/>
      <c r="JRW31" s="567"/>
      <c r="JRX31" s="567"/>
      <c r="JRY31" s="567"/>
      <c r="JRZ31" s="567"/>
      <c r="JSA31" s="567"/>
      <c r="JSB31" s="567"/>
      <c r="JSC31" s="567"/>
      <c r="JSD31" s="567"/>
      <c r="JSE31" s="567"/>
      <c r="JSF31" s="567"/>
      <c r="JSG31" s="567"/>
      <c r="JSH31" s="567"/>
      <c r="JSI31" s="567"/>
      <c r="JSJ31" s="567"/>
      <c r="JSK31" s="567"/>
      <c r="JSL31" s="567"/>
      <c r="JSM31" s="567"/>
      <c r="JSN31" s="567"/>
      <c r="JSO31" s="567"/>
      <c r="JSP31" s="567"/>
      <c r="JSQ31" s="567"/>
      <c r="JSR31" s="567"/>
      <c r="JSS31" s="567"/>
      <c r="JST31" s="567"/>
      <c r="JSU31" s="567"/>
      <c r="JSV31" s="567"/>
      <c r="JSW31" s="567"/>
      <c r="JSX31" s="567"/>
      <c r="JSY31" s="567"/>
      <c r="JSZ31" s="567"/>
      <c r="JTA31" s="567"/>
      <c r="JTB31" s="567"/>
      <c r="JTC31" s="567"/>
      <c r="JTD31" s="567"/>
      <c r="JTE31" s="567"/>
      <c r="JTF31" s="567"/>
      <c r="JTG31" s="567"/>
      <c r="JTH31" s="567"/>
      <c r="JTI31" s="567"/>
      <c r="JTJ31" s="567"/>
      <c r="JTK31" s="567"/>
      <c r="JTL31" s="567"/>
      <c r="JTM31" s="567"/>
      <c r="JTN31" s="567"/>
      <c r="JTO31" s="567"/>
      <c r="JTP31" s="567"/>
      <c r="JTQ31" s="567"/>
      <c r="JTR31" s="567"/>
      <c r="JTS31" s="567"/>
      <c r="JTT31" s="567"/>
      <c r="JTU31" s="567"/>
      <c r="JTV31" s="567"/>
      <c r="JTW31" s="567"/>
      <c r="JTX31" s="567"/>
      <c r="JTY31" s="567"/>
      <c r="JTZ31" s="567"/>
      <c r="JUA31" s="567"/>
      <c r="JUB31" s="567"/>
      <c r="JUC31" s="567"/>
      <c r="JUD31" s="567"/>
      <c r="JUE31" s="567"/>
      <c r="JUF31" s="567"/>
      <c r="JUG31" s="567"/>
      <c r="JUH31" s="567"/>
      <c r="JUI31" s="567"/>
      <c r="JUJ31" s="567"/>
      <c r="JUK31" s="567"/>
      <c r="JUL31" s="567"/>
      <c r="JUM31" s="567"/>
      <c r="JUN31" s="567"/>
      <c r="JUO31" s="567"/>
      <c r="JUP31" s="567"/>
      <c r="JUQ31" s="567"/>
      <c r="JUR31" s="567"/>
      <c r="JUS31" s="567"/>
      <c r="JUT31" s="567"/>
      <c r="JUU31" s="567"/>
      <c r="JUV31" s="567"/>
      <c r="JUW31" s="567"/>
      <c r="JUX31" s="567"/>
      <c r="JUY31" s="567"/>
      <c r="JUZ31" s="567"/>
      <c r="JVA31" s="567"/>
      <c r="JVB31" s="567"/>
      <c r="JVC31" s="567"/>
      <c r="JVD31" s="567"/>
      <c r="JVE31" s="567"/>
      <c r="JVF31" s="567"/>
      <c r="JVG31" s="567"/>
      <c r="JVH31" s="567"/>
      <c r="JVI31" s="567"/>
      <c r="JVJ31" s="567"/>
      <c r="JVK31" s="567"/>
      <c r="JVL31" s="567"/>
      <c r="JVM31" s="567"/>
      <c r="JVN31" s="567"/>
      <c r="JVO31" s="567"/>
      <c r="JVP31" s="567"/>
      <c r="JVQ31" s="567"/>
      <c r="JVR31" s="567"/>
      <c r="JVS31" s="567"/>
      <c r="JVT31" s="567"/>
      <c r="JVU31" s="567"/>
      <c r="JVV31" s="567"/>
      <c r="JVW31" s="567"/>
      <c r="JVX31" s="567"/>
      <c r="JVY31" s="567"/>
      <c r="JVZ31" s="567"/>
      <c r="JWA31" s="567"/>
      <c r="JWB31" s="567"/>
      <c r="JWC31" s="567"/>
      <c r="JWD31" s="567"/>
      <c r="JWE31" s="567"/>
      <c r="JWF31" s="567"/>
      <c r="JWG31" s="567"/>
      <c r="JWH31" s="567"/>
      <c r="JWI31" s="567"/>
      <c r="JWJ31" s="567"/>
      <c r="JWK31" s="567"/>
      <c r="JWL31" s="567"/>
      <c r="JWM31" s="567"/>
      <c r="JWN31" s="567"/>
      <c r="JWO31" s="567"/>
      <c r="JWP31" s="567"/>
      <c r="JWQ31" s="567"/>
      <c r="JWR31" s="567"/>
      <c r="JWS31" s="567"/>
      <c r="JWT31" s="567"/>
      <c r="JWU31" s="567"/>
      <c r="JWV31" s="567"/>
      <c r="JWW31" s="567"/>
      <c r="JWX31" s="567"/>
      <c r="JWY31" s="567"/>
      <c r="JWZ31" s="567"/>
      <c r="JXA31" s="567"/>
      <c r="JXB31" s="567"/>
      <c r="JXC31" s="567"/>
      <c r="JXD31" s="567"/>
      <c r="JXE31" s="567"/>
      <c r="JXF31" s="567"/>
      <c r="JXG31" s="567"/>
      <c r="JXH31" s="567"/>
      <c r="JXI31" s="567"/>
      <c r="JXJ31" s="567"/>
      <c r="JXK31" s="567"/>
      <c r="JXL31" s="567"/>
      <c r="JXM31" s="567"/>
      <c r="JXN31" s="567"/>
      <c r="JXO31" s="567"/>
      <c r="JXP31" s="567"/>
      <c r="JXQ31" s="567"/>
      <c r="JXR31" s="567"/>
      <c r="JXS31" s="567"/>
      <c r="JXT31" s="567"/>
      <c r="JXU31" s="567"/>
      <c r="JXV31" s="567"/>
      <c r="JXW31" s="567"/>
      <c r="JXX31" s="567"/>
      <c r="JXY31" s="567"/>
      <c r="JXZ31" s="567"/>
      <c r="JYA31" s="567"/>
      <c r="JYB31" s="567"/>
      <c r="JYC31" s="567"/>
      <c r="JYD31" s="567"/>
      <c r="JYE31" s="567"/>
      <c r="JYF31" s="567"/>
      <c r="JYG31" s="567"/>
      <c r="JYH31" s="567"/>
      <c r="JYI31" s="567"/>
      <c r="JYJ31" s="567"/>
      <c r="JYK31" s="567"/>
      <c r="JYL31" s="567"/>
      <c r="JYM31" s="567"/>
      <c r="JYN31" s="567"/>
      <c r="JYO31" s="567"/>
      <c r="JYP31" s="567"/>
      <c r="JYQ31" s="567"/>
      <c r="JYR31" s="567"/>
      <c r="JYS31" s="567"/>
      <c r="JYT31" s="567"/>
      <c r="JYU31" s="567"/>
      <c r="JYV31" s="567"/>
      <c r="JYW31" s="567"/>
      <c r="JYX31" s="567"/>
      <c r="JYY31" s="567"/>
      <c r="JYZ31" s="567"/>
      <c r="JZA31" s="567"/>
      <c r="JZB31" s="567"/>
      <c r="JZC31" s="567"/>
      <c r="JZD31" s="567"/>
      <c r="JZE31" s="567"/>
      <c r="JZF31" s="567"/>
      <c r="JZG31" s="567"/>
      <c r="JZH31" s="567"/>
      <c r="JZI31" s="567"/>
      <c r="JZJ31" s="567"/>
      <c r="JZK31" s="567"/>
      <c r="JZL31" s="567"/>
      <c r="JZM31" s="567"/>
      <c r="JZN31" s="567"/>
      <c r="JZO31" s="567"/>
      <c r="JZP31" s="567"/>
      <c r="JZQ31" s="567"/>
      <c r="JZR31" s="567"/>
      <c r="JZS31" s="567"/>
      <c r="JZT31" s="567"/>
      <c r="JZU31" s="567"/>
      <c r="JZV31" s="567"/>
      <c r="JZW31" s="567"/>
      <c r="JZX31" s="567"/>
      <c r="JZY31" s="567"/>
      <c r="JZZ31" s="567"/>
      <c r="KAA31" s="567"/>
      <c r="KAB31" s="567"/>
      <c r="KAC31" s="567"/>
      <c r="KAD31" s="567"/>
      <c r="KAE31" s="567"/>
      <c r="KAF31" s="567"/>
      <c r="KAG31" s="567"/>
      <c r="KAH31" s="567"/>
      <c r="KAI31" s="567"/>
      <c r="KAJ31" s="567"/>
      <c r="KAK31" s="567"/>
      <c r="KAL31" s="567"/>
      <c r="KAM31" s="567"/>
      <c r="KAN31" s="567"/>
      <c r="KAO31" s="567"/>
      <c r="KAP31" s="567"/>
      <c r="KAQ31" s="567"/>
      <c r="KAR31" s="567"/>
      <c r="KAS31" s="567"/>
      <c r="KAT31" s="567"/>
      <c r="KAU31" s="567"/>
      <c r="KAV31" s="567"/>
      <c r="KAW31" s="567"/>
      <c r="KAX31" s="567"/>
      <c r="KAY31" s="567"/>
      <c r="KAZ31" s="567"/>
      <c r="KBA31" s="567"/>
      <c r="KBB31" s="567"/>
      <c r="KBC31" s="567"/>
      <c r="KBD31" s="567"/>
      <c r="KBE31" s="567"/>
      <c r="KBF31" s="567"/>
      <c r="KBG31" s="567"/>
      <c r="KBH31" s="567"/>
      <c r="KBI31" s="567"/>
      <c r="KBJ31" s="567"/>
      <c r="KBK31" s="567"/>
      <c r="KBL31" s="567"/>
      <c r="KBM31" s="567"/>
      <c r="KBN31" s="567"/>
      <c r="KBO31" s="567"/>
      <c r="KBP31" s="567"/>
      <c r="KBQ31" s="567"/>
      <c r="KBR31" s="567"/>
      <c r="KBS31" s="567"/>
      <c r="KBT31" s="567"/>
      <c r="KBU31" s="567"/>
      <c r="KBV31" s="567"/>
      <c r="KBW31" s="567"/>
      <c r="KBX31" s="567"/>
      <c r="KBY31" s="567"/>
      <c r="KBZ31" s="567"/>
      <c r="KCA31" s="567"/>
      <c r="KCB31" s="567"/>
      <c r="KCC31" s="567"/>
      <c r="KCD31" s="567"/>
      <c r="KCE31" s="567"/>
      <c r="KCF31" s="567"/>
      <c r="KCG31" s="567"/>
      <c r="KCH31" s="567"/>
      <c r="KCI31" s="567"/>
      <c r="KCJ31" s="567"/>
      <c r="KCK31" s="567"/>
      <c r="KCL31" s="567"/>
      <c r="KCM31" s="567"/>
      <c r="KCN31" s="567"/>
      <c r="KCO31" s="567"/>
      <c r="KCP31" s="567"/>
      <c r="KCQ31" s="567"/>
      <c r="KCR31" s="567"/>
      <c r="KCS31" s="567"/>
      <c r="KCT31" s="567"/>
      <c r="KCU31" s="567"/>
      <c r="KCV31" s="567"/>
      <c r="KCW31" s="567"/>
      <c r="KCX31" s="567"/>
      <c r="KCY31" s="567"/>
      <c r="KCZ31" s="567"/>
      <c r="KDA31" s="567"/>
      <c r="KDB31" s="567"/>
      <c r="KDC31" s="567"/>
      <c r="KDD31" s="567"/>
      <c r="KDE31" s="567"/>
      <c r="KDF31" s="567"/>
      <c r="KDG31" s="567"/>
      <c r="KDH31" s="567"/>
      <c r="KDI31" s="567"/>
      <c r="KDJ31" s="567"/>
      <c r="KDK31" s="567"/>
      <c r="KDL31" s="567"/>
      <c r="KDM31" s="567"/>
      <c r="KDN31" s="567"/>
      <c r="KDO31" s="567"/>
      <c r="KDP31" s="567"/>
      <c r="KDQ31" s="567"/>
      <c r="KDR31" s="567"/>
      <c r="KDS31" s="567"/>
      <c r="KDT31" s="567"/>
      <c r="KDU31" s="567"/>
      <c r="KDV31" s="567"/>
      <c r="KDW31" s="567"/>
      <c r="KDX31" s="567"/>
      <c r="KDY31" s="567"/>
      <c r="KDZ31" s="567"/>
      <c r="KEA31" s="567"/>
      <c r="KEB31" s="567"/>
      <c r="KEC31" s="567"/>
      <c r="KED31" s="567"/>
      <c r="KEE31" s="567"/>
      <c r="KEF31" s="567"/>
      <c r="KEG31" s="567"/>
      <c r="KEH31" s="567"/>
      <c r="KEI31" s="567"/>
      <c r="KEJ31" s="567"/>
      <c r="KEK31" s="567"/>
      <c r="KEL31" s="567"/>
      <c r="KEM31" s="567"/>
      <c r="KEN31" s="567"/>
      <c r="KEO31" s="567"/>
      <c r="KEP31" s="567"/>
      <c r="KEQ31" s="567"/>
      <c r="KER31" s="567"/>
      <c r="KES31" s="567"/>
      <c r="KET31" s="567"/>
      <c r="KEU31" s="567"/>
      <c r="KEV31" s="567"/>
      <c r="KEW31" s="567"/>
      <c r="KEX31" s="567"/>
      <c r="KEY31" s="567"/>
      <c r="KEZ31" s="567"/>
      <c r="KFA31" s="567"/>
      <c r="KFB31" s="567"/>
      <c r="KFC31" s="567"/>
      <c r="KFD31" s="567"/>
      <c r="KFE31" s="567"/>
      <c r="KFF31" s="567"/>
      <c r="KFG31" s="567"/>
      <c r="KFH31" s="567"/>
      <c r="KFI31" s="567"/>
      <c r="KFJ31" s="567"/>
      <c r="KFK31" s="567"/>
      <c r="KFL31" s="567"/>
      <c r="KFM31" s="567"/>
      <c r="KFN31" s="567"/>
      <c r="KFO31" s="567"/>
      <c r="KFP31" s="567"/>
      <c r="KFQ31" s="567"/>
      <c r="KFR31" s="567"/>
      <c r="KFS31" s="567"/>
      <c r="KFT31" s="567"/>
      <c r="KFU31" s="567"/>
      <c r="KFV31" s="567"/>
      <c r="KFW31" s="567"/>
      <c r="KFX31" s="567"/>
      <c r="KFY31" s="567"/>
      <c r="KFZ31" s="567"/>
      <c r="KGA31" s="567"/>
      <c r="KGB31" s="567"/>
      <c r="KGC31" s="567"/>
      <c r="KGD31" s="567"/>
      <c r="KGE31" s="567"/>
      <c r="KGF31" s="567"/>
      <c r="KGG31" s="567"/>
      <c r="KGH31" s="567"/>
      <c r="KGI31" s="567"/>
      <c r="KGJ31" s="567"/>
      <c r="KGK31" s="567"/>
      <c r="KGL31" s="567"/>
      <c r="KGM31" s="567"/>
      <c r="KGN31" s="567"/>
      <c r="KGO31" s="567"/>
      <c r="KGP31" s="567"/>
      <c r="KGQ31" s="567"/>
      <c r="KGR31" s="567"/>
      <c r="KGS31" s="567"/>
      <c r="KGT31" s="567"/>
      <c r="KGU31" s="567"/>
      <c r="KGV31" s="567"/>
      <c r="KGW31" s="567"/>
      <c r="KGX31" s="567"/>
      <c r="KGY31" s="567"/>
      <c r="KGZ31" s="567"/>
      <c r="KHA31" s="567"/>
      <c r="KHB31" s="567"/>
      <c r="KHC31" s="567"/>
      <c r="KHD31" s="567"/>
      <c r="KHE31" s="567"/>
      <c r="KHF31" s="567"/>
      <c r="KHG31" s="567"/>
      <c r="KHH31" s="567"/>
      <c r="KHI31" s="567"/>
      <c r="KHJ31" s="567"/>
      <c r="KHK31" s="567"/>
      <c r="KHL31" s="567"/>
      <c r="KHM31" s="567"/>
      <c r="KHN31" s="567"/>
      <c r="KHO31" s="567"/>
      <c r="KHP31" s="567"/>
      <c r="KHQ31" s="567"/>
      <c r="KHR31" s="567"/>
      <c r="KHS31" s="567"/>
      <c r="KHT31" s="567"/>
      <c r="KHU31" s="567"/>
      <c r="KHV31" s="567"/>
      <c r="KHW31" s="567"/>
      <c r="KHX31" s="567"/>
      <c r="KHY31" s="567"/>
      <c r="KHZ31" s="567"/>
      <c r="KIA31" s="567"/>
      <c r="KIB31" s="567"/>
      <c r="KIC31" s="567"/>
      <c r="KID31" s="567"/>
      <c r="KIE31" s="567"/>
      <c r="KIF31" s="567"/>
      <c r="KIG31" s="567"/>
      <c r="KIH31" s="567"/>
      <c r="KII31" s="567"/>
      <c r="KIJ31" s="567"/>
      <c r="KIK31" s="567"/>
      <c r="KIL31" s="567"/>
      <c r="KIM31" s="567"/>
      <c r="KIN31" s="567"/>
      <c r="KIO31" s="567"/>
      <c r="KIP31" s="567"/>
      <c r="KIQ31" s="567"/>
      <c r="KIR31" s="567"/>
      <c r="KIS31" s="567"/>
      <c r="KIT31" s="567"/>
      <c r="KIU31" s="567"/>
      <c r="KIV31" s="567"/>
      <c r="KIW31" s="567"/>
      <c r="KIX31" s="567"/>
      <c r="KIY31" s="567"/>
      <c r="KIZ31" s="567"/>
      <c r="KJA31" s="567"/>
      <c r="KJB31" s="567"/>
      <c r="KJC31" s="567"/>
      <c r="KJD31" s="567"/>
      <c r="KJE31" s="567"/>
      <c r="KJF31" s="567"/>
      <c r="KJG31" s="567"/>
      <c r="KJH31" s="567"/>
      <c r="KJI31" s="567"/>
      <c r="KJJ31" s="567"/>
      <c r="KJK31" s="567"/>
      <c r="KJL31" s="567"/>
      <c r="KJM31" s="567"/>
      <c r="KJN31" s="567"/>
      <c r="KJO31" s="567"/>
      <c r="KJP31" s="567"/>
      <c r="KJQ31" s="567"/>
      <c r="KJR31" s="567"/>
      <c r="KJS31" s="567"/>
      <c r="KJT31" s="567"/>
      <c r="KJU31" s="567"/>
      <c r="KJV31" s="567"/>
      <c r="KJW31" s="567"/>
      <c r="KJX31" s="567"/>
      <c r="KJY31" s="567"/>
      <c r="KJZ31" s="567"/>
      <c r="KKA31" s="567"/>
      <c r="KKB31" s="567"/>
      <c r="KKC31" s="567"/>
      <c r="KKD31" s="567"/>
      <c r="KKE31" s="567"/>
      <c r="KKF31" s="567"/>
      <c r="KKG31" s="567"/>
      <c r="KKH31" s="567"/>
      <c r="KKI31" s="567"/>
      <c r="KKJ31" s="567"/>
      <c r="KKK31" s="567"/>
      <c r="KKL31" s="567"/>
      <c r="KKM31" s="567"/>
      <c r="KKN31" s="567"/>
      <c r="KKO31" s="567"/>
      <c r="KKP31" s="567"/>
      <c r="KKQ31" s="567"/>
      <c r="KKR31" s="567"/>
      <c r="KKS31" s="567"/>
      <c r="KKT31" s="567"/>
      <c r="KKU31" s="567"/>
      <c r="KKV31" s="567"/>
      <c r="KKW31" s="567"/>
      <c r="KKX31" s="567"/>
      <c r="KKY31" s="567"/>
      <c r="KKZ31" s="567"/>
      <c r="KLA31" s="567"/>
      <c r="KLB31" s="567"/>
      <c r="KLC31" s="567"/>
      <c r="KLD31" s="567"/>
      <c r="KLE31" s="567"/>
      <c r="KLF31" s="567"/>
      <c r="KLG31" s="567"/>
      <c r="KLH31" s="567"/>
      <c r="KLI31" s="567"/>
      <c r="KLJ31" s="567"/>
      <c r="KLK31" s="567"/>
      <c r="KLL31" s="567"/>
      <c r="KLM31" s="567"/>
      <c r="KLN31" s="567"/>
      <c r="KLO31" s="567"/>
      <c r="KLP31" s="567"/>
      <c r="KLQ31" s="567"/>
      <c r="KLR31" s="567"/>
      <c r="KLS31" s="567"/>
      <c r="KLT31" s="567"/>
      <c r="KLU31" s="567"/>
      <c r="KLV31" s="567"/>
      <c r="KLW31" s="567"/>
      <c r="KLX31" s="567"/>
      <c r="KLY31" s="567"/>
      <c r="KLZ31" s="567"/>
      <c r="KMA31" s="567"/>
      <c r="KMB31" s="567"/>
      <c r="KMC31" s="567"/>
      <c r="KMD31" s="567"/>
      <c r="KME31" s="567"/>
      <c r="KMF31" s="567"/>
      <c r="KMG31" s="567"/>
      <c r="KMH31" s="567"/>
      <c r="KMI31" s="567"/>
      <c r="KMJ31" s="567"/>
      <c r="KMK31" s="567"/>
      <c r="KML31" s="567"/>
      <c r="KMM31" s="567"/>
      <c r="KMN31" s="567"/>
      <c r="KMO31" s="567"/>
      <c r="KMP31" s="567"/>
      <c r="KMQ31" s="567"/>
      <c r="KMR31" s="567"/>
      <c r="KMS31" s="567"/>
      <c r="KMT31" s="567"/>
      <c r="KMU31" s="567"/>
      <c r="KMV31" s="567"/>
      <c r="KMW31" s="567"/>
      <c r="KMX31" s="567"/>
      <c r="KMY31" s="567"/>
      <c r="KMZ31" s="567"/>
      <c r="KNA31" s="567"/>
      <c r="KNB31" s="567"/>
      <c r="KNC31" s="567"/>
      <c r="KND31" s="567"/>
      <c r="KNE31" s="567"/>
      <c r="KNF31" s="567"/>
      <c r="KNG31" s="567"/>
      <c r="KNH31" s="567"/>
      <c r="KNI31" s="567"/>
      <c r="KNJ31" s="567"/>
      <c r="KNK31" s="567"/>
      <c r="KNL31" s="567"/>
      <c r="KNM31" s="567"/>
      <c r="KNN31" s="567"/>
      <c r="KNO31" s="567"/>
      <c r="KNP31" s="567"/>
      <c r="KNQ31" s="567"/>
      <c r="KNR31" s="567"/>
      <c r="KNS31" s="567"/>
      <c r="KNT31" s="567"/>
      <c r="KNU31" s="567"/>
      <c r="KNV31" s="567"/>
      <c r="KNW31" s="567"/>
      <c r="KNX31" s="567"/>
      <c r="KNY31" s="567"/>
      <c r="KNZ31" s="567"/>
      <c r="KOA31" s="567"/>
      <c r="KOB31" s="567"/>
      <c r="KOC31" s="567"/>
      <c r="KOD31" s="567"/>
      <c r="KOE31" s="567"/>
      <c r="KOF31" s="567"/>
      <c r="KOG31" s="567"/>
      <c r="KOH31" s="567"/>
      <c r="KOI31" s="567"/>
      <c r="KOJ31" s="567"/>
      <c r="KOK31" s="567"/>
      <c r="KOL31" s="567"/>
      <c r="KOM31" s="567"/>
      <c r="KON31" s="567"/>
      <c r="KOO31" s="567"/>
      <c r="KOP31" s="567"/>
      <c r="KOQ31" s="567"/>
      <c r="KOR31" s="567"/>
      <c r="KOS31" s="567"/>
      <c r="KOT31" s="567"/>
      <c r="KOU31" s="567"/>
      <c r="KOV31" s="567"/>
      <c r="KOW31" s="567"/>
      <c r="KOX31" s="567"/>
      <c r="KOY31" s="567"/>
      <c r="KOZ31" s="567"/>
      <c r="KPA31" s="567"/>
      <c r="KPB31" s="567"/>
      <c r="KPC31" s="567"/>
      <c r="KPD31" s="567"/>
      <c r="KPE31" s="567"/>
      <c r="KPF31" s="567"/>
      <c r="KPG31" s="567"/>
      <c r="KPH31" s="567"/>
      <c r="KPI31" s="567"/>
      <c r="KPJ31" s="567"/>
      <c r="KPK31" s="567"/>
      <c r="KPL31" s="567"/>
      <c r="KPM31" s="567"/>
      <c r="KPN31" s="567"/>
      <c r="KPO31" s="567"/>
      <c r="KPP31" s="567"/>
      <c r="KPQ31" s="567"/>
      <c r="KPR31" s="567"/>
      <c r="KPS31" s="567"/>
      <c r="KPT31" s="567"/>
      <c r="KPU31" s="567"/>
      <c r="KPV31" s="567"/>
      <c r="KPW31" s="567"/>
      <c r="KPX31" s="567"/>
      <c r="KPY31" s="567"/>
      <c r="KPZ31" s="567"/>
      <c r="KQA31" s="567"/>
      <c r="KQB31" s="567"/>
      <c r="KQC31" s="567"/>
      <c r="KQD31" s="567"/>
      <c r="KQE31" s="567"/>
      <c r="KQF31" s="567"/>
      <c r="KQG31" s="567"/>
      <c r="KQH31" s="567"/>
      <c r="KQI31" s="567"/>
      <c r="KQJ31" s="567"/>
      <c r="KQK31" s="567"/>
      <c r="KQL31" s="567"/>
      <c r="KQM31" s="567"/>
      <c r="KQN31" s="567"/>
      <c r="KQO31" s="567"/>
      <c r="KQP31" s="567"/>
      <c r="KQQ31" s="567"/>
      <c r="KQR31" s="567"/>
      <c r="KQS31" s="567"/>
      <c r="KQT31" s="567"/>
      <c r="KQU31" s="567"/>
      <c r="KQV31" s="567"/>
      <c r="KQW31" s="567"/>
      <c r="KQX31" s="567"/>
      <c r="KQY31" s="567"/>
      <c r="KQZ31" s="567"/>
      <c r="KRA31" s="567"/>
      <c r="KRB31" s="567"/>
      <c r="KRC31" s="567"/>
      <c r="KRD31" s="567"/>
      <c r="KRE31" s="567"/>
      <c r="KRF31" s="567"/>
      <c r="KRG31" s="567"/>
      <c r="KRH31" s="567"/>
      <c r="KRI31" s="567"/>
      <c r="KRJ31" s="567"/>
      <c r="KRK31" s="567"/>
      <c r="KRL31" s="567"/>
      <c r="KRM31" s="567"/>
      <c r="KRN31" s="567"/>
      <c r="KRO31" s="567"/>
      <c r="KRP31" s="567"/>
      <c r="KRQ31" s="567"/>
      <c r="KRR31" s="567"/>
      <c r="KRS31" s="567"/>
      <c r="KRT31" s="567"/>
      <c r="KRU31" s="567"/>
      <c r="KRV31" s="567"/>
      <c r="KRW31" s="567"/>
      <c r="KRX31" s="567"/>
      <c r="KRY31" s="567"/>
      <c r="KRZ31" s="567"/>
      <c r="KSA31" s="567"/>
      <c r="KSB31" s="567"/>
      <c r="KSC31" s="567"/>
      <c r="KSD31" s="567"/>
      <c r="KSE31" s="567"/>
      <c r="KSF31" s="567"/>
      <c r="KSG31" s="567"/>
      <c r="KSH31" s="567"/>
      <c r="KSI31" s="567"/>
      <c r="KSJ31" s="567"/>
      <c r="KSK31" s="567"/>
      <c r="KSL31" s="567"/>
      <c r="KSM31" s="567"/>
      <c r="KSN31" s="567"/>
      <c r="KSO31" s="567"/>
      <c r="KSP31" s="567"/>
      <c r="KSQ31" s="567"/>
      <c r="KSR31" s="567"/>
      <c r="KSS31" s="567"/>
      <c r="KST31" s="567"/>
      <c r="KSU31" s="567"/>
      <c r="KSV31" s="567"/>
      <c r="KSW31" s="567"/>
      <c r="KSX31" s="567"/>
      <c r="KSY31" s="567"/>
      <c r="KSZ31" s="567"/>
      <c r="KTA31" s="567"/>
      <c r="KTB31" s="567"/>
      <c r="KTC31" s="567"/>
      <c r="KTD31" s="567"/>
      <c r="KTE31" s="567"/>
      <c r="KTF31" s="567"/>
      <c r="KTG31" s="567"/>
      <c r="KTH31" s="567"/>
      <c r="KTI31" s="567"/>
      <c r="KTJ31" s="567"/>
      <c r="KTK31" s="567"/>
      <c r="KTL31" s="567"/>
      <c r="KTM31" s="567"/>
      <c r="KTN31" s="567"/>
      <c r="KTO31" s="567"/>
      <c r="KTP31" s="567"/>
      <c r="KTQ31" s="567"/>
      <c r="KTR31" s="567"/>
      <c r="KTS31" s="567"/>
      <c r="KTT31" s="567"/>
      <c r="KTU31" s="567"/>
      <c r="KTV31" s="567"/>
      <c r="KTW31" s="567"/>
      <c r="KTX31" s="567"/>
      <c r="KTY31" s="567"/>
      <c r="KTZ31" s="567"/>
      <c r="KUA31" s="567"/>
      <c r="KUB31" s="567"/>
      <c r="KUC31" s="567"/>
      <c r="KUD31" s="567"/>
      <c r="KUE31" s="567"/>
      <c r="KUF31" s="567"/>
      <c r="KUG31" s="567"/>
      <c r="KUH31" s="567"/>
      <c r="KUI31" s="567"/>
      <c r="KUJ31" s="567"/>
      <c r="KUK31" s="567"/>
      <c r="KUL31" s="567"/>
      <c r="KUM31" s="567"/>
      <c r="KUN31" s="567"/>
      <c r="KUO31" s="567"/>
      <c r="KUP31" s="567"/>
      <c r="KUQ31" s="567"/>
      <c r="KUR31" s="567"/>
      <c r="KUS31" s="567"/>
      <c r="KUT31" s="567"/>
      <c r="KUU31" s="567"/>
      <c r="KUV31" s="567"/>
      <c r="KUW31" s="567"/>
      <c r="KUX31" s="567"/>
      <c r="KUY31" s="567"/>
      <c r="KUZ31" s="567"/>
      <c r="KVA31" s="567"/>
      <c r="KVB31" s="567"/>
      <c r="KVC31" s="567"/>
      <c r="KVD31" s="567"/>
      <c r="KVE31" s="567"/>
      <c r="KVF31" s="567"/>
      <c r="KVG31" s="567"/>
      <c r="KVH31" s="567"/>
      <c r="KVI31" s="567"/>
      <c r="KVJ31" s="567"/>
      <c r="KVK31" s="567"/>
      <c r="KVL31" s="567"/>
      <c r="KVM31" s="567"/>
      <c r="KVN31" s="567"/>
      <c r="KVO31" s="567"/>
      <c r="KVP31" s="567"/>
      <c r="KVQ31" s="567"/>
      <c r="KVR31" s="567"/>
      <c r="KVS31" s="567"/>
      <c r="KVT31" s="567"/>
      <c r="KVU31" s="567"/>
      <c r="KVV31" s="567"/>
      <c r="KVW31" s="567"/>
      <c r="KVX31" s="567"/>
      <c r="KVY31" s="567"/>
      <c r="KVZ31" s="567"/>
      <c r="KWA31" s="567"/>
      <c r="KWB31" s="567"/>
      <c r="KWC31" s="567"/>
      <c r="KWD31" s="567"/>
      <c r="KWE31" s="567"/>
      <c r="KWF31" s="567"/>
      <c r="KWG31" s="567"/>
      <c r="KWH31" s="567"/>
      <c r="KWI31" s="567"/>
      <c r="KWJ31" s="567"/>
      <c r="KWK31" s="567"/>
      <c r="KWL31" s="567"/>
      <c r="KWM31" s="567"/>
      <c r="KWN31" s="567"/>
      <c r="KWO31" s="567"/>
      <c r="KWP31" s="567"/>
      <c r="KWQ31" s="567"/>
      <c r="KWR31" s="567"/>
      <c r="KWS31" s="567"/>
      <c r="KWT31" s="567"/>
      <c r="KWU31" s="567"/>
      <c r="KWV31" s="567"/>
      <c r="KWW31" s="567"/>
      <c r="KWX31" s="567"/>
      <c r="KWY31" s="567"/>
      <c r="KWZ31" s="567"/>
      <c r="KXA31" s="567"/>
      <c r="KXB31" s="567"/>
      <c r="KXC31" s="567"/>
      <c r="KXD31" s="567"/>
      <c r="KXE31" s="567"/>
      <c r="KXF31" s="567"/>
      <c r="KXG31" s="567"/>
      <c r="KXH31" s="567"/>
      <c r="KXI31" s="567"/>
      <c r="KXJ31" s="567"/>
      <c r="KXK31" s="567"/>
      <c r="KXL31" s="567"/>
      <c r="KXM31" s="567"/>
      <c r="KXN31" s="567"/>
      <c r="KXO31" s="567"/>
      <c r="KXP31" s="567"/>
      <c r="KXQ31" s="567"/>
      <c r="KXR31" s="567"/>
      <c r="KXS31" s="567"/>
      <c r="KXT31" s="567"/>
      <c r="KXU31" s="567"/>
      <c r="KXV31" s="567"/>
      <c r="KXW31" s="567"/>
      <c r="KXX31" s="567"/>
      <c r="KXY31" s="567"/>
      <c r="KXZ31" s="567"/>
      <c r="KYA31" s="567"/>
      <c r="KYB31" s="567"/>
      <c r="KYC31" s="567"/>
      <c r="KYD31" s="567"/>
      <c r="KYE31" s="567"/>
      <c r="KYF31" s="567"/>
      <c r="KYG31" s="567"/>
      <c r="KYH31" s="567"/>
      <c r="KYI31" s="567"/>
      <c r="KYJ31" s="567"/>
      <c r="KYK31" s="567"/>
      <c r="KYL31" s="567"/>
      <c r="KYM31" s="567"/>
      <c r="KYN31" s="567"/>
      <c r="KYO31" s="567"/>
      <c r="KYP31" s="567"/>
      <c r="KYQ31" s="567"/>
      <c r="KYR31" s="567"/>
      <c r="KYS31" s="567"/>
      <c r="KYT31" s="567"/>
      <c r="KYU31" s="567"/>
      <c r="KYV31" s="567"/>
      <c r="KYW31" s="567"/>
      <c r="KYX31" s="567"/>
      <c r="KYY31" s="567"/>
      <c r="KYZ31" s="567"/>
      <c r="KZA31" s="567"/>
      <c r="KZB31" s="567"/>
      <c r="KZC31" s="567"/>
      <c r="KZD31" s="567"/>
      <c r="KZE31" s="567"/>
      <c r="KZF31" s="567"/>
      <c r="KZG31" s="567"/>
      <c r="KZH31" s="567"/>
      <c r="KZI31" s="567"/>
      <c r="KZJ31" s="567"/>
      <c r="KZK31" s="567"/>
      <c r="KZL31" s="567"/>
      <c r="KZM31" s="567"/>
      <c r="KZN31" s="567"/>
      <c r="KZO31" s="567"/>
      <c r="KZP31" s="567"/>
      <c r="KZQ31" s="567"/>
      <c r="KZR31" s="567"/>
      <c r="KZS31" s="567"/>
      <c r="KZT31" s="567"/>
      <c r="KZU31" s="567"/>
      <c r="KZV31" s="567"/>
      <c r="KZW31" s="567"/>
      <c r="KZX31" s="567"/>
      <c r="KZY31" s="567"/>
      <c r="KZZ31" s="567"/>
      <c r="LAA31" s="567"/>
      <c r="LAB31" s="567"/>
      <c r="LAC31" s="567"/>
      <c r="LAD31" s="567"/>
      <c r="LAE31" s="567"/>
      <c r="LAF31" s="567"/>
      <c r="LAG31" s="567"/>
      <c r="LAH31" s="567"/>
      <c r="LAI31" s="567"/>
      <c r="LAJ31" s="567"/>
      <c r="LAK31" s="567"/>
      <c r="LAL31" s="567"/>
      <c r="LAM31" s="567"/>
      <c r="LAN31" s="567"/>
      <c r="LAO31" s="567"/>
      <c r="LAP31" s="567"/>
      <c r="LAQ31" s="567"/>
      <c r="LAR31" s="567"/>
      <c r="LAS31" s="567"/>
      <c r="LAT31" s="567"/>
      <c r="LAU31" s="567"/>
      <c r="LAV31" s="567"/>
      <c r="LAW31" s="567"/>
      <c r="LAX31" s="567"/>
      <c r="LAY31" s="567"/>
      <c r="LAZ31" s="567"/>
      <c r="LBA31" s="567"/>
      <c r="LBB31" s="567"/>
      <c r="LBC31" s="567"/>
      <c r="LBD31" s="567"/>
      <c r="LBE31" s="567"/>
      <c r="LBF31" s="567"/>
      <c r="LBG31" s="567"/>
      <c r="LBH31" s="567"/>
      <c r="LBI31" s="567"/>
      <c r="LBJ31" s="567"/>
      <c r="LBK31" s="567"/>
      <c r="LBL31" s="567"/>
      <c r="LBM31" s="567"/>
      <c r="LBN31" s="567"/>
      <c r="LBO31" s="567"/>
      <c r="LBP31" s="567"/>
      <c r="LBQ31" s="567"/>
      <c r="LBR31" s="567"/>
      <c r="LBS31" s="567"/>
      <c r="LBT31" s="567"/>
      <c r="LBU31" s="567"/>
      <c r="LBV31" s="567"/>
      <c r="LBW31" s="567"/>
      <c r="LBX31" s="567"/>
      <c r="LBY31" s="567"/>
      <c r="LBZ31" s="567"/>
      <c r="LCA31" s="567"/>
      <c r="LCB31" s="567"/>
      <c r="LCC31" s="567"/>
      <c r="LCD31" s="567"/>
      <c r="LCE31" s="567"/>
      <c r="LCF31" s="567"/>
      <c r="LCG31" s="567"/>
      <c r="LCH31" s="567"/>
      <c r="LCI31" s="567"/>
      <c r="LCJ31" s="567"/>
      <c r="LCK31" s="567"/>
      <c r="LCL31" s="567"/>
      <c r="LCM31" s="567"/>
      <c r="LCN31" s="567"/>
      <c r="LCO31" s="567"/>
      <c r="LCP31" s="567"/>
      <c r="LCQ31" s="567"/>
      <c r="LCR31" s="567"/>
      <c r="LCS31" s="567"/>
      <c r="LCT31" s="567"/>
      <c r="LCU31" s="567"/>
      <c r="LCV31" s="567"/>
      <c r="LCW31" s="567"/>
      <c r="LCX31" s="567"/>
      <c r="LCY31" s="567"/>
      <c r="LCZ31" s="567"/>
      <c r="LDA31" s="567"/>
      <c r="LDB31" s="567"/>
      <c r="LDC31" s="567"/>
      <c r="LDD31" s="567"/>
      <c r="LDE31" s="567"/>
      <c r="LDF31" s="567"/>
      <c r="LDG31" s="567"/>
      <c r="LDH31" s="567"/>
      <c r="LDI31" s="567"/>
      <c r="LDJ31" s="567"/>
      <c r="LDK31" s="567"/>
      <c r="LDL31" s="567"/>
      <c r="LDM31" s="567"/>
      <c r="LDN31" s="567"/>
      <c r="LDO31" s="567"/>
      <c r="LDP31" s="567"/>
      <c r="LDQ31" s="567"/>
      <c r="LDR31" s="567"/>
      <c r="LDS31" s="567"/>
      <c r="LDT31" s="567"/>
      <c r="LDU31" s="567"/>
      <c r="LDV31" s="567"/>
      <c r="LDW31" s="567"/>
      <c r="LDX31" s="567"/>
      <c r="LDY31" s="567"/>
      <c r="LDZ31" s="567"/>
      <c r="LEA31" s="567"/>
      <c r="LEB31" s="567"/>
      <c r="LEC31" s="567"/>
      <c r="LED31" s="567"/>
      <c r="LEE31" s="567"/>
      <c r="LEF31" s="567"/>
      <c r="LEG31" s="567"/>
      <c r="LEH31" s="567"/>
      <c r="LEI31" s="567"/>
      <c r="LEJ31" s="567"/>
      <c r="LEK31" s="567"/>
      <c r="LEL31" s="567"/>
      <c r="LEM31" s="567"/>
      <c r="LEN31" s="567"/>
      <c r="LEO31" s="567"/>
      <c r="LEP31" s="567"/>
      <c r="LEQ31" s="567"/>
      <c r="LER31" s="567"/>
      <c r="LES31" s="567"/>
      <c r="LET31" s="567"/>
      <c r="LEU31" s="567"/>
      <c r="LEV31" s="567"/>
      <c r="LEW31" s="567"/>
      <c r="LEX31" s="567"/>
      <c r="LEY31" s="567"/>
      <c r="LEZ31" s="567"/>
      <c r="LFA31" s="567"/>
      <c r="LFB31" s="567"/>
      <c r="LFC31" s="567"/>
      <c r="LFD31" s="567"/>
      <c r="LFE31" s="567"/>
      <c r="LFF31" s="567"/>
      <c r="LFG31" s="567"/>
      <c r="LFH31" s="567"/>
      <c r="LFI31" s="567"/>
      <c r="LFJ31" s="567"/>
      <c r="LFK31" s="567"/>
      <c r="LFL31" s="567"/>
      <c r="LFM31" s="567"/>
      <c r="LFN31" s="567"/>
      <c r="LFO31" s="567"/>
      <c r="LFP31" s="567"/>
      <c r="LFQ31" s="567"/>
      <c r="LFR31" s="567"/>
      <c r="LFS31" s="567"/>
      <c r="LFT31" s="567"/>
      <c r="LFU31" s="567"/>
      <c r="LFV31" s="567"/>
      <c r="LFW31" s="567"/>
      <c r="LFX31" s="567"/>
      <c r="LFY31" s="567"/>
      <c r="LFZ31" s="567"/>
      <c r="LGA31" s="567"/>
      <c r="LGB31" s="567"/>
      <c r="LGC31" s="567"/>
      <c r="LGD31" s="567"/>
      <c r="LGE31" s="567"/>
      <c r="LGF31" s="567"/>
      <c r="LGG31" s="567"/>
      <c r="LGH31" s="567"/>
      <c r="LGI31" s="567"/>
      <c r="LGJ31" s="567"/>
      <c r="LGK31" s="567"/>
      <c r="LGL31" s="567"/>
      <c r="LGM31" s="567"/>
      <c r="LGN31" s="567"/>
      <c r="LGO31" s="567"/>
      <c r="LGP31" s="567"/>
      <c r="LGQ31" s="567"/>
      <c r="LGR31" s="567"/>
      <c r="LGS31" s="567"/>
      <c r="LGT31" s="567"/>
      <c r="LGU31" s="567"/>
      <c r="LGV31" s="567"/>
      <c r="LGW31" s="567"/>
      <c r="LGX31" s="567"/>
      <c r="LGY31" s="567"/>
      <c r="LGZ31" s="567"/>
      <c r="LHA31" s="567"/>
      <c r="LHB31" s="567"/>
      <c r="LHC31" s="567"/>
      <c r="LHD31" s="567"/>
      <c r="LHE31" s="567"/>
      <c r="LHF31" s="567"/>
      <c r="LHG31" s="567"/>
      <c r="LHH31" s="567"/>
      <c r="LHI31" s="567"/>
      <c r="LHJ31" s="567"/>
      <c r="LHK31" s="567"/>
      <c r="LHL31" s="567"/>
      <c r="LHM31" s="567"/>
      <c r="LHN31" s="567"/>
      <c r="LHO31" s="567"/>
      <c r="LHP31" s="567"/>
      <c r="LHQ31" s="567"/>
      <c r="LHR31" s="567"/>
      <c r="LHS31" s="567"/>
      <c r="LHT31" s="567"/>
      <c r="LHU31" s="567"/>
      <c r="LHV31" s="567"/>
      <c r="LHW31" s="567"/>
      <c r="LHX31" s="567"/>
      <c r="LHY31" s="567"/>
      <c r="LHZ31" s="567"/>
      <c r="LIA31" s="567"/>
      <c r="LIB31" s="567"/>
      <c r="LIC31" s="567"/>
      <c r="LID31" s="567"/>
      <c r="LIE31" s="567"/>
      <c r="LIF31" s="567"/>
      <c r="LIG31" s="567"/>
      <c r="LIH31" s="567"/>
      <c r="LII31" s="567"/>
      <c r="LIJ31" s="567"/>
      <c r="LIK31" s="567"/>
      <c r="LIL31" s="567"/>
      <c r="LIM31" s="567"/>
      <c r="LIN31" s="567"/>
      <c r="LIO31" s="567"/>
      <c r="LIP31" s="567"/>
      <c r="LIQ31" s="567"/>
      <c r="LIR31" s="567"/>
      <c r="LIS31" s="567"/>
      <c r="LIT31" s="567"/>
      <c r="LIU31" s="567"/>
      <c r="LIV31" s="567"/>
      <c r="LIW31" s="567"/>
      <c r="LIX31" s="567"/>
      <c r="LIY31" s="567"/>
      <c r="LIZ31" s="567"/>
      <c r="LJA31" s="567"/>
      <c r="LJB31" s="567"/>
      <c r="LJC31" s="567"/>
      <c r="LJD31" s="567"/>
      <c r="LJE31" s="567"/>
      <c r="LJF31" s="567"/>
      <c r="LJG31" s="567"/>
      <c r="LJH31" s="567"/>
      <c r="LJI31" s="567"/>
      <c r="LJJ31" s="567"/>
      <c r="LJK31" s="567"/>
      <c r="LJL31" s="567"/>
      <c r="LJM31" s="567"/>
      <c r="LJN31" s="567"/>
      <c r="LJO31" s="567"/>
      <c r="LJP31" s="567"/>
      <c r="LJQ31" s="567"/>
      <c r="LJR31" s="567"/>
      <c r="LJS31" s="567"/>
      <c r="LJT31" s="567"/>
      <c r="LJU31" s="567"/>
      <c r="LJV31" s="567"/>
      <c r="LJW31" s="567"/>
      <c r="LJX31" s="567"/>
      <c r="LJY31" s="567"/>
      <c r="LJZ31" s="567"/>
      <c r="LKA31" s="567"/>
      <c r="LKB31" s="567"/>
      <c r="LKC31" s="567"/>
      <c r="LKD31" s="567"/>
      <c r="LKE31" s="567"/>
      <c r="LKF31" s="567"/>
      <c r="LKG31" s="567"/>
      <c r="LKH31" s="567"/>
      <c r="LKI31" s="567"/>
      <c r="LKJ31" s="567"/>
      <c r="LKK31" s="567"/>
      <c r="LKL31" s="567"/>
      <c r="LKM31" s="567"/>
      <c r="LKN31" s="567"/>
      <c r="LKO31" s="567"/>
      <c r="LKP31" s="567"/>
      <c r="LKQ31" s="567"/>
      <c r="LKR31" s="567"/>
      <c r="LKS31" s="567"/>
      <c r="LKT31" s="567"/>
      <c r="LKU31" s="567"/>
      <c r="LKV31" s="567"/>
      <c r="LKW31" s="567"/>
      <c r="LKX31" s="567"/>
      <c r="LKY31" s="567"/>
      <c r="LKZ31" s="567"/>
      <c r="LLA31" s="567"/>
      <c r="LLB31" s="567"/>
      <c r="LLC31" s="567"/>
      <c r="LLD31" s="567"/>
      <c r="LLE31" s="567"/>
      <c r="LLF31" s="567"/>
      <c r="LLG31" s="567"/>
      <c r="LLH31" s="567"/>
      <c r="LLI31" s="567"/>
      <c r="LLJ31" s="567"/>
      <c r="LLK31" s="567"/>
      <c r="LLL31" s="567"/>
      <c r="LLM31" s="567"/>
      <c r="LLN31" s="567"/>
      <c r="LLO31" s="567"/>
      <c r="LLP31" s="567"/>
      <c r="LLQ31" s="567"/>
      <c r="LLR31" s="567"/>
      <c r="LLS31" s="567"/>
      <c r="LLT31" s="567"/>
      <c r="LLU31" s="567"/>
      <c r="LLV31" s="567"/>
      <c r="LLW31" s="567"/>
      <c r="LLX31" s="567"/>
      <c r="LLY31" s="567"/>
      <c r="LLZ31" s="567"/>
      <c r="LMA31" s="567"/>
      <c r="LMB31" s="567"/>
      <c r="LMC31" s="567"/>
      <c r="LMD31" s="567"/>
      <c r="LME31" s="567"/>
      <c r="LMF31" s="567"/>
      <c r="LMG31" s="567"/>
      <c r="LMH31" s="567"/>
      <c r="LMI31" s="567"/>
      <c r="LMJ31" s="567"/>
      <c r="LMK31" s="567"/>
      <c r="LML31" s="567"/>
      <c r="LMM31" s="567"/>
      <c r="LMN31" s="567"/>
      <c r="LMO31" s="567"/>
      <c r="LMP31" s="567"/>
      <c r="LMQ31" s="567"/>
      <c r="LMR31" s="567"/>
      <c r="LMS31" s="567"/>
      <c r="LMT31" s="567"/>
      <c r="LMU31" s="567"/>
      <c r="LMV31" s="567"/>
      <c r="LMW31" s="567"/>
      <c r="LMX31" s="567"/>
      <c r="LMY31" s="567"/>
      <c r="LMZ31" s="567"/>
      <c r="LNA31" s="567"/>
      <c r="LNB31" s="567"/>
      <c r="LNC31" s="567"/>
      <c r="LND31" s="567"/>
      <c r="LNE31" s="567"/>
      <c r="LNF31" s="567"/>
      <c r="LNG31" s="567"/>
      <c r="LNH31" s="567"/>
      <c r="LNI31" s="567"/>
      <c r="LNJ31" s="567"/>
      <c r="LNK31" s="567"/>
      <c r="LNL31" s="567"/>
      <c r="LNM31" s="567"/>
      <c r="LNN31" s="567"/>
      <c r="LNO31" s="567"/>
      <c r="LNP31" s="567"/>
      <c r="LNQ31" s="567"/>
      <c r="LNR31" s="567"/>
      <c r="LNS31" s="567"/>
      <c r="LNT31" s="567"/>
      <c r="LNU31" s="567"/>
      <c r="LNV31" s="567"/>
      <c r="LNW31" s="567"/>
      <c r="LNX31" s="567"/>
      <c r="LNY31" s="567"/>
      <c r="LNZ31" s="567"/>
      <c r="LOA31" s="567"/>
      <c r="LOB31" s="567"/>
      <c r="LOC31" s="567"/>
      <c r="LOD31" s="567"/>
      <c r="LOE31" s="567"/>
      <c r="LOF31" s="567"/>
      <c r="LOG31" s="567"/>
      <c r="LOH31" s="567"/>
      <c r="LOI31" s="567"/>
      <c r="LOJ31" s="567"/>
      <c r="LOK31" s="567"/>
      <c r="LOL31" s="567"/>
      <c r="LOM31" s="567"/>
      <c r="LON31" s="567"/>
      <c r="LOO31" s="567"/>
      <c r="LOP31" s="567"/>
      <c r="LOQ31" s="567"/>
      <c r="LOR31" s="567"/>
      <c r="LOS31" s="567"/>
      <c r="LOT31" s="567"/>
      <c r="LOU31" s="567"/>
      <c r="LOV31" s="567"/>
      <c r="LOW31" s="567"/>
      <c r="LOX31" s="567"/>
      <c r="LOY31" s="567"/>
      <c r="LOZ31" s="567"/>
      <c r="LPA31" s="567"/>
      <c r="LPB31" s="567"/>
      <c r="LPC31" s="567"/>
      <c r="LPD31" s="567"/>
      <c r="LPE31" s="567"/>
      <c r="LPF31" s="567"/>
      <c r="LPG31" s="567"/>
      <c r="LPH31" s="567"/>
      <c r="LPI31" s="567"/>
      <c r="LPJ31" s="567"/>
      <c r="LPK31" s="567"/>
      <c r="LPL31" s="567"/>
      <c r="LPM31" s="567"/>
      <c r="LPN31" s="567"/>
      <c r="LPO31" s="567"/>
      <c r="LPP31" s="567"/>
      <c r="LPQ31" s="567"/>
      <c r="LPR31" s="567"/>
      <c r="LPS31" s="567"/>
      <c r="LPT31" s="567"/>
      <c r="LPU31" s="567"/>
      <c r="LPV31" s="567"/>
      <c r="LPW31" s="567"/>
      <c r="LPX31" s="567"/>
      <c r="LPY31" s="567"/>
      <c r="LPZ31" s="567"/>
      <c r="LQA31" s="567"/>
      <c r="LQB31" s="567"/>
      <c r="LQC31" s="567"/>
      <c r="LQD31" s="567"/>
      <c r="LQE31" s="567"/>
      <c r="LQF31" s="567"/>
      <c r="LQG31" s="567"/>
      <c r="LQH31" s="567"/>
      <c r="LQI31" s="567"/>
      <c r="LQJ31" s="567"/>
      <c r="LQK31" s="567"/>
      <c r="LQL31" s="567"/>
      <c r="LQM31" s="567"/>
      <c r="LQN31" s="567"/>
      <c r="LQO31" s="567"/>
      <c r="LQP31" s="567"/>
      <c r="LQQ31" s="567"/>
      <c r="LQR31" s="567"/>
      <c r="LQS31" s="567"/>
      <c r="LQT31" s="567"/>
      <c r="LQU31" s="567"/>
      <c r="LQV31" s="567"/>
      <c r="LQW31" s="567"/>
      <c r="LQX31" s="567"/>
      <c r="LQY31" s="567"/>
      <c r="LQZ31" s="567"/>
      <c r="LRA31" s="567"/>
      <c r="LRB31" s="567"/>
      <c r="LRC31" s="567"/>
      <c r="LRD31" s="567"/>
      <c r="LRE31" s="567"/>
      <c r="LRF31" s="567"/>
      <c r="LRG31" s="567"/>
      <c r="LRH31" s="567"/>
      <c r="LRI31" s="567"/>
      <c r="LRJ31" s="567"/>
      <c r="LRK31" s="567"/>
      <c r="LRL31" s="567"/>
      <c r="LRM31" s="567"/>
      <c r="LRN31" s="567"/>
      <c r="LRO31" s="567"/>
      <c r="LRP31" s="567"/>
      <c r="LRQ31" s="567"/>
      <c r="LRR31" s="567"/>
      <c r="LRS31" s="567"/>
      <c r="LRT31" s="567"/>
      <c r="LRU31" s="567"/>
      <c r="LRV31" s="567"/>
      <c r="LRW31" s="567"/>
      <c r="LRX31" s="567"/>
      <c r="LRY31" s="567"/>
      <c r="LRZ31" s="567"/>
      <c r="LSA31" s="567"/>
      <c r="LSB31" s="567"/>
      <c r="LSC31" s="567"/>
      <c r="LSD31" s="567"/>
      <c r="LSE31" s="567"/>
      <c r="LSF31" s="567"/>
      <c r="LSG31" s="567"/>
      <c r="LSH31" s="567"/>
      <c r="LSI31" s="567"/>
      <c r="LSJ31" s="567"/>
      <c r="LSK31" s="567"/>
      <c r="LSL31" s="567"/>
      <c r="LSM31" s="567"/>
      <c r="LSN31" s="567"/>
      <c r="LSO31" s="567"/>
      <c r="LSP31" s="567"/>
      <c r="LSQ31" s="567"/>
      <c r="LSR31" s="567"/>
      <c r="LSS31" s="567"/>
      <c r="LST31" s="567"/>
      <c r="LSU31" s="567"/>
      <c r="LSV31" s="567"/>
      <c r="LSW31" s="567"/>
      <c r="LSX31" s="567"/>
      <c r="LSY31" s="567"/>
      <c r="LSZ31" s="567"/>
      <c r="LTA31" s="567"/>
      <c r="LTB31" s="567"/>
      <c r="LTC31" s="567"/>
      <c r="LTD31" s="567"/>
      <c r="LTE31" s="567"/>
      <c r="LTF31" s="567"/>
      <c r="LTG31" s="567"/>
      <c r="LTH31" s="567"/>
      <c r="LTI31" s="567"/>
      <c r="LTJ31" s="567"/>
      <c r="LTK31" s="567"/>
      <c r="LTL31" s="567"/>
      <c r="LTM31" s="567"/>
      <c r="LTN31" s="567"/>
      <c r="LTO31" s="567"/>
      <c r="LTP31" s="567"/>
      <c r="LTQ31" s="567"/>
      <c r="LTR31" s="567"/>
      <c r="LTS31" s="567"/>
      <c r="LTT31" s="567"/>
      <c r="LTU31" s="567"/>
      <c r="LTV31" s="567"/>
      <c r="LTW31" s="567"/>
      <c r="LTX31" s="567"/>
      <c r="LTY31" s="567"/>
      <c r="LTZ31" s="567"/>
      <c r="LUA31" s="567"/>
      <c r="LUB31" s="567"/>
      <c r="LUC31" s="567"/>
      <c r="LUD31" s="567"/>
      <c r="LUE31" s="567"/>
      <c r="LUF31" s="567"/>
      <c r="LUG31" s="567"/>
      <c r="LUH31" s="567"/>
      <c r="LUI31" s="567"/>
      <c r="LUJ31" s="567"/>
      <c r="LUK31" s="567"/>
      <c r="LUL31" s="567"/>
      <c r="LUM31" s="567"/>
      <c r="LUN31" s="567"/>
      <c r="LUO31" s="567"/>
      <c r="LUP31" s="567"/>
      <c r="LUQ31" s="567"/>
      <c r="LUR31" s="567"/>
      <c r="LUS31" s="567"/>
      <c r="LUT31" s="567"/>
      <c r="LUU31" s="567"/>
      <c r="LUV31" s="567"/>
      <c r="LUW31" s="567"/>
      <c r="LUX31" s="567"/>
      <c r="LUY31" s="567"/>
      <c r="LUZ31" s="567"/>
      <c r="LVA31" s="567"/>
      <c r="LVB31" s="567"/>
      <c r="LVC31" s="567"/>
      <c r="LVD31" s="567"/>
      <c r="LVE31" s="567"/>
      <c r="LVF31" s="567"/>
      <c r="LVG31" s="567"/>
      <c r="LVH31" s="567"/>
      <c r="LVI31" s="567"/>
      <c r="LVJ31" s="567"/>
      <c r="LVK31" s="567"/>
      <c r="LVL31" s="567"/>
      <c r="LVM31" s="567"/>
      <c r="LVN31" s="567"/>
      <c r="LVO31" s="567"/>
      <c r="LVP31" s="567"/>
      <c r="LVQ31" s="567"/>
      <c r="LVR31" s="567"/>
      <c r="LVS31" s="567"/>
      <c r="LVT31" s="567"/>
      <c r="LVU31" s="567"/>
      <c r="LVV31" s="567"/>
      <c r="LVW31" s="567"/>
      <c r="LVX31" s="567"/>
      <c r="LVY31" s="567"/>
      <c r="LVZ31" s="567"/>
      <c r="LWA31" s="567"/>
      <c r="LWB31" s="567"/>
      <c r="LWC31" s="567"/>
      <c r="LWD31" s="567"/>
      <c r="LWE31" s="567"/>
      <c r="LWF31" s="567"/>
      <c r="LWG31" s="567"/>
      <c r="LWH31" s="567"/>
      <c r="LWI31" s="567"/>
      <c r="LWJ31" s="567"/>
      <c r="LWK31" s="567"/>
      <c r="LWL31" s="567"/>
      <c r="LWM31" s="567"/>
      <c r="LWN31" s="567"/>
      <c r="LWO31" s="567"/>
      <c r="LWP31" s="567"/>
      <c r="LWQ31" s="567"/>
      <c r="LWR31" s="567"/>
      <c r="LWS31" s="567"/>
      <c r="LWT31" s="567"/>
      <c r="LWU31" s="567"/>
      <c r="LWV31" s="567"/>
      <c r="LWW31" s="567"/>
      <c r="LWX31" s="567"/>
      <c r="LWY31" s="567"/>
      <c r="LWZ31" s="567"/>
      <c r="LXA31" s="567"/>
      <c r="LXB31" s="567"/>
      <c r="LXC31" s="567"/>
      <c r="LXD31" s="567"/>
      <c r="LXE31" s="567"/>
      <c r="LXF31" s="567"/>
      <c r="LXG31" s="567"/>
      <c r="LXH31" s="567"/>
      <c r="LXI31" s="567"/>
      <c r="LXJ31" s="567"/>
      <c r="LXK31" s="567"/>
      <c r="LXL31" s="567"/>
      <c r="LXM31" s="567"/>
      <c r="LXN31" s="567"/>
      <c r="LXO31" s="567"/>
      <c r="LXP31" s="567"/>
      <c r="LXQ31" s="567"/>
      <c r="LXR31" s="567"/>
      <c r="LXS31" s="567"/>
      <c r="LXT31" s="567"/>
      <c r="LXU31" s="567"/>
      <c r="LXV31" s="567"/>
      <c r="LXW31" s="567"/>
      <c r="LXX31" s="567"/>
      <c r="LXY31" s="567"/>
      <c r="LXZ31" s="567"/>
      <c r="LYA31" s="567"/>
      <c r="LYB31" s="567"/>
      <c r="LYC31" s="567"/>
      <c r="LYD31" s="567"/>
      <c r="LYE31" s="567"/>
      <c r="LYF31" s="567"/>
      <c r="LYG31" s="567"/>
      <c r="LYH31" s="567"/>
      <c r="LYI31" s="567"/>
      <c r="LYJ31" s="567"/>
      <c r="LYK31" s="567"/>
      <c r="LYL31" s="567"/>
      <c r="LYM31" s="567"/>
      <c r="LYN31" s="567"/>
      <c r="LYO31" s="567"/>
      <c r="LYP31" s="567"/>
      <c r="LYQ31" s="567"/>
      <c r="LYR31" s="567"/>
      <c r="LYS31" s="567"/>
      <c r="LYT31" s="567"/>
      <c r="LYU31" s="567"/>
      <c r="LYV31" s="567"/>
      <c r="LYW31" s="567"/>
      <c r="LYX31" s="567"/>
      <c r="LYY31" s="567"/>
      <c r="LYZ31" s="567"/>
      <c r="LZA31" s="567"/>
      <c r="LZB31" s="567"/>
      <c r="LZC31" s="567"/>
      <c r="LZD31" s="567"/>
      <c r="LZE31" s="567"/>
      <c r="LZF31" s="567"/>
      <c r="LZG31" s="567"/>
      <c r="LZH31" s="567"/>
      <c r="LZI31" s="567"/>
      <c r="LZJ31" s="567"/>
      <c r="LZK31" s="567"/>
      <c r="LZL31" s="567"/>
      <c r="LZM31" s="567"/>
      <c r="LZN31" s="567"/>
      <c r="LZO31" s="567"/>
      <c r="LZP31" s="567"/>
      <c r="LZQ31" s="567"/>
      <c r="LZR31" s="567"/>
      <c r="LZS31" s="567"/>
      <c r="LZT31" s="567"/>
      <c r="LZU31" s="567"/>
      <c r="LZV31" s="567"/>
      <c r="LZW31" s="567"/>
      <c r="LZX31" s="567"/>
      <c r="LZY31" s="567"/>
      <c r="LZZ31" s="567"/>
      <c r="MAA31" s="567"/>
      <c r="MAB31" s="567"/>
      <c r="MAC31" s="567"/>
      <c r="MAD31" s="567"/>
      <c r="MAE31" s="567"/>
      <c r="MAF31" s="567"/>
      <c r="MAG31" s="567"/>
      <c r="MAH31" s="567"/>
      <c r="MAI31" s="567"/>
      <c r="MAJ31" s="567"/>
      <c r="MAK31" s="567"/>
      <c r="MAL31" s="567"/>
      <c r="MAM31" s="567"/>
      <c r="MAN31" s="567"/>
      <c r="MAO31" s="567"/>
      <c r="MAP31" s="567"/>
      <c r="MAQ31" s="567"/>
      <c r="MAR31" s="567"/>
      <c r="MAS31" s="567"/>
      <c r="MAT31" s="567"/>
      <c r="MAU31" s="567"/>
      <c r="MAV31" s="567"/>
      <c r="MAW31" s="567"/>
      <c r="MAX31" s="567"/>
      <c r="MAY31" s="567"/>
      <c r="MAZ31" s="567"/>
      <c r="MBA31" s="567"/>
      <c r="MBB31" s="567"/>
      <c r="MBC31" s="567"/>
      <c r="MBD31" s="567"/>
      <c r="MBE31" s="567"/>
      <c r="MBF31" s="567"/>
      <c r="MBG31" s="567"/>
      <c r="MBH31" s="567"/>
      <c r="MBI31" s="567"/>
      <c r="MBJ31" s="567"/>
      <c r="MBK31" s="567"/>
      <c r="MBL31" s="567"/>
      <c r="MBM31" s="567"/>
      <c r="MBN31" s="567"/>
      <c r="MBO31" s="567"/>
      <c r="MBP31" s="567"/>
      <c r="MBQ31" s="567"/>
      <c r="MBR31" s="567"/>
      <c r="MBS31" s="567"/>
      <c r="MBT31" s="567"/>
      <c r="MBU31" s="567"/>
      <c r="MBV31" s="567"/>
      <c r="MBW31" s="567"/>
      <c r="MBX31" s="567"/>
      <c r="MBY31" s="567"/>
      <c r="MBZ31" s="567"/>
      <c r="MCA31" s="567"/>
      <c r="MCB31" s="567"/>
      <c r="MCC31" s="567"/>
      <c r="MCD31" s="567"/>
      <c r="MCE31" s="567"/>
      <c r="MCF31" s="567"/>
      <c r="MCG31" s="567"/>
      <c r="MCH31" s="567"/>
      <c r="MCI31" s="567"/>
      <c r="MCJ31" s="567"/>
      <c r="MCK31" s="567"/>
      <c r="MCL31" s="567"/>
      <c r="MCM31" s="567"/>
      <c r="MCN31" s="567"/>
      <c r="MCO31" s="567"/>
      <c r="MCP31" s="567"/>
      <c r="MCQ31" s="567"/>
      <c r="MCR31" s="567"/>
      <c r="MCS31" s="567"/>
      <c r="MCT31" s="567"/>
      <c r="MCU31" s="567"/>
      <c r="MCV31" s="567"/>
      <c r="MCW31" s="567"/>
      <c r="MCX31" s="567"/>
      <c r="MCY31" s="567"/>
      <c r="MCZ31" s="567"/>
      <c r="MDA31" s="567"/>
      <c r="MDB31" s="567"/>
      <c r="MDC31" s="567"/>
      <c r="MDD31" s="567"/>
      <c r="MDE31" s="567"/>
      <c r="MDF31" s="567"/>
      <c r="MDG31" s="567"/>
      <c r="MDH31" s="567"/>
      <c r="MDI31" s="567"/>
      <c r="MDJ31" s="567"/>
      <c r="MDK31" s="567"/>
      <c r="MDL31" s="567"/>
      <c r="MDM31" s="567"/>
      <c r="MDN31" s="567"/>
      <c r="MDO31" s="567"/>
      <c r="MDP31" s="567"/>
      <c r="MDQ31" s="567"/>
      <c r="MDR31" s="567"/>
      <c r="MDS31" s="567"/>
      <c r="MDT31" s="567"/>
      <c r="MDU31" s="567"/>
      <c r="MDV31" s="567"/>
      <c r="MDW31" s="567"/>
      <c r="MDX31" s="567"/>
      <c r="MDY31" s="567"/>
      <c r="MDZ31" s="567"/>
      <c r="MEA31" s="567"/>
      <c r="MEB31" s="567"/>
      <c r="MEC31" s="567"/>
      <c r="MED31" s="567"/>
      <c r="MEE31" s="567"/>
      <c r="MEF31" s="567"/>
      <c r="MEG31" s="567"/>
      <c r="MEH31" s="567"/>
      <c r="MEI31" s="567"/>
      <c r="MEJ31" s="567"/>
      <c r="MEK31" s="567"/>
      <c r="MEL31" s="567"/>
      <c r="MEM31" s="567"/>
      <c r="MEN31" s="567"/>
      <c r="MEO31" s="567"/>
      <c r="MEP31" s="567"/>
      <c r="MEQ31" s="567"/>
      <c r="MER31" s="567"/>
      <c r="MES31" s="567"/>
      <c r="MET31" s="567"/>
      <c r="MEU31" s="567"/>
      <c r="MEV31" s="567"/>
      <c r="MEW31" s="567"/>
      <c r="MEX31" s="567"/>
      <c r="MEY31" s="567"/>
      <c r="MEZ31" s="567"/>
      <c r="MFA31" s="567"/>
      <c r="MFB31" s="567"/>
      <c r="MFC31" s="567"/>
      <c r="MFD31" s="567"/>
      <c r="MFE31" s="567"/>
      <c r="MFF31" s="567"/>
      <c r="MFG31" s="567"/>
      <c r="MFH31" s="567"/>
      <c r="MFI31" s="567"/>
      <c r="MFJ31" s="567"/>
      <c r="MFK31" s="567"/>
      <c r="MFL31" s="567"/>
      <c r="MFM31" s="567"/>
      <c r="MFN31" s="567"/>
      <c r="MFO31" s="567"/>
      <c r="MFP31" s="567"/>
      <c r="MFQ31" s="567"/>
      <c r="MFR31" s="567"/>
      <c r="MFS31" s="567"/>
      <c r="MFT31" s="567"/>
      <c r="MFU31" s="567"/>
      <c r="MFV31" s="567"/>
      <c r="MFW31" s="567"/>
      <c r="MFX31" s="567"/>
      <c r="MFY31" s="567"/>
      <c r="MFZ31" s="567"/>
      <c r="MGA31" s="567"/>
      <c r="MGB31" s="567"/>
      <c r="MGC31" s="567"/>
      <c r="MGD31" s="567"/>
      <c r="MGE31" s="567"/>
      <c r="MGF31" s="567"/>
      <c r="MGG31" s="567"/>
      <c r="MGH31" s="567"/>
      <c r="MGI31" s="567"/>
      <c r="MGJ31" s="567"/>
      <c r="MGK31" s="567"/>
      <c r="MGL31" s="567"/>
      <c r="MGM31" s="567"/>
      <c r="MGN31" s="567"/>
      <c r="MGO31" s="567"/>
      <c r="MGP31" s="567"/>
      <c r="MGQ31" s="567"/>
      <c r="MGR31" s="567"/>
      <c r="MGS31" s="567"/>
      <c r="MGT31" s="567"/>
      <c r="MGU31" s="567"/>
      <c r="MGV31" s="567"/>
      <c r="MGW31" s="567"/>
      <c r="MGX31" s="567"/>
      <c r="MGY31" s="567"/>
      <c r="MGZ31" s="567"/>
      <c r="MHA31" s="567"/>
      <c r="MHB31" s="567"/>
      <c r="MHC31" s="567"/>
      <c r="MHD31" s="567"/>
      <c r="MHE31" s="567"/>
      <c r="MHF31" s="567"/>
      <c r="MHG31" s="567"/>
      <c r="MHH31" s="567"/>
      <c r="MHI31" s="567"/>
      <c r="MHJ31" s="567"/>
      <c r="MHK31" s="567"/>
      <c r="MHL31" s="567"/>
      <c r="MHM31" s="567"/>
      <c r="MHN31" s="567"/>
      <c r="MHO31" s="567"/>
      <c r="MHP31" s="567"/>
      <c r="MHQ31" s="567"/>
      <c r="MHR31" s="567"/>
      <c r="MHS31" s="567"/>
      <c r="MHT31" s="567"/>
      <c r="MHU31" s="567"/>
      <c r="MHV31" s="567"/>
      <c r="MHW31" s="567"/>
      <c r="MHX31" s="567"/>
      <c r="MHY31" s="567"/>
      <c r="MHZ31" s="567"/>
      <c r="MIA31" s="567"/>
      <c r="MIB31" s="567"/>
      <c r="MIC31" s="567"/>
      <c r="MID31" s="567"/>
      <c r="MIE31" s="567"/>
      <c r="MIF31" s="567"/>
      <c r="MIG31" s="567"/>
      <c r="MIH31" s="567"/>
      <c r="MII31" s="567"/>
      <c r="MIJ31" s="567"/>
      <c r="MIK31" s="567"/>
      <c r="MIL31" s="567"/>
      <c r="MIM31" s="567"/>
      <c r="MIN31" s="567"/>
      <c r="MIO31" s="567"/>
      <c r="MIP31" s="567"/>
      <c r="MIQ31" s="567"/>
      <c r="MIR31" s="567"/>
      <c r="MIS31" s="567"/>
      <c r="MIT31" s="567"/>
      <c r="MIU31" s="567"/>
      <c r="MIV31" s="567"/>
      <c r="MIW31" s="567"/>
      <c r="MIX31" s="567"/>
      <c r="MIY31" s="567"/>
      <c r="MIZ31" s="567"/>
      <c r="MJA31" s="567"/>
      <c r="MJB31" s="567"/>
      <c r="MJC31" s="567"/>
      <c r="MJD31" s="567"/>
      <c r="MJE31" s="567"/>
      <c r="MJF31" s="567"/>
      <c r="MJG31" s="567"/>
      <c r="MJH31" s="567"/>
      <c r="MJI31" s="567"/>
      <c r="MJJ31" s="567"/>
      <c r="MJK31" s="567"/>
      <c r="MJL31" s="567"/>
      <c r="MJM31" s="567"/>
      <c r="MJN31" s="567"/>
      <c r="MJO31" s="567"/>
      <c r="MJP31" s="567"/>
      <c r="MJQ31" s="567"/>
      <c r="MJR31" s="567"/>
      <c r="MJS31" s="567"/>
      <c r="MJT31" s="567"/>
      <c r="MJU31" s="567"/>
      <c r="MJV31" s="567"/>
      <c r="MJW31" s="567"/>
      <c r="MJX31" s="567"/>
      <c r="MJY31" s="567"/>
      <c r="MJZ31" s="567"/>
      <c r="MKA31" s="567"/>
      <c r="MKB31" s="567"/>
      <c r="MKC31" s="567"/>
      <c r="MKD31" s="567"/>
      <c r="MKE31" s="567"/>
      <c r="MKF31" s="567"/>
      <c r="MKG31" s="567"/>
      <c r="MKH31" s="567"/>
      <c r="MKI31" s="567"/>
      <c r="MKJ31" s="567"/>
      <c r="MKK31" s="567"/>
      <c r="MKL31" s="567"/>
      <c r="MKM31" s="567"/>
      <c r="MKN31" s="567"/>
      <c r="MKO31" s="567"/>
      <c r="MKP31" s="567"/>
      <c r="MKQ31" s="567"/>
      <c r="MKR31" s="567"/>
      <c r="MKS31" s="567"/>
      <c r="MKT31" s="567"/>
      <c r="MKU31" s="567"/>
      <c r="MKV31" s="567"/>
      <c r="MKW31" s="567"/>
      <c r="MKX31" s="567"/>
      <c r="MKY31" s="567"/>
      <c r="MKZ31" s="567"/>
      <c r="MLA31" s="567"/>
      <c r="MLB31" s="567"/>
      <c r="MLC31" s="567"/>
      <c r="MLD31" s="567"/>
      <c r="MLE31" s="567"/>
      <c r="MLF31" s="567"/>
      <c r="MLG31" s="567"/>
      <c r="MLH31" s="567"/>
      <c r="MLI31" s="567"/>
      <c r="MLJ31" s="567"/>
      <c r="MLK31" s="567"/>
      <c r="MLL31" s="567"/>
      <c r="MLM31" s="567"/>
      <c r="MLN31" s="567"/>
      <c r="MLO31" s="567"/>
      <c r="MLP31" s="567"/>
      <c r="MLQ31" s="567"/>
      <c r="MLR31" s="567"/>
      <c r="MLS31" s="567"/>
      <c r="MLT31" s="567"/>
      <c r="MLU31" s="567"/>
      <c r="MLV31" s="567"/>
      <c r="MLW31" s="567"/>
      <c r="MLX31" s="567"/>
      <c r="MLY31" s="567"/>
      <c r="MLZ31" s="567"/>
      <c r="MMA31" s="567"/>
      <c r="MMB31" s="567"/>
      <c r="MMC31" s="567"/>
      <c r="MMD31" s="567"/>
      <c r="MME31" s="567"/>
      <c r="MMF31" s="567"/>
      <c r="MMG31" s="567"/>
      <c r="MMH31" s="567"/>
      <c r="MMI31" s="567"/>
      <c r="MMJ31" s="567"/>
      <c r="MMK31" s="567"/>
      <c r="MML31" s="567"/>
      <c r="MMM31" s="567"/>
      <c r="MMN31" s="567"/>
      <c r="MMO31" s="567"/>
      <c r="MMP31" s="567"/>
      <c r="MMQ31" s="567"/>
      <c r="MMR31" s="567"/>
      <c r="MMS31" s="567"/>
      <c r="MMT31" s="567"/>
      <c r="MMU31" s="567"/>
      <c r="MMV31" s="567"/>
      <c r="MMW31" s="567"/>
      <c r="MMX31" s="567"/>
      <c r="MMY31" s="567"/>
      <c r="MMZ31" s="567"/>
      <c r="MNA31" s="567"/>
      <c r="MNB31" s="567"/>
      <c r="MNC31" s="567"/>
      <c r="MND31" s="567"/>
      <c r="MNE31" s="567"/>
      <c r="MNF31" s="567"/>
      <c r="MNG31" s="567"/>
      <c r="MNH31" s="567"/>
      <c r="MNI31" s="567"/>
      <c r="MNJ31" s="567"/>
      <c r="MNK31" s="567"/>
      <c r="MNL31" s="567"/>
      <c r="MNM31" s="567"/>
      <c r="MNN31" s="567"/>
      <c r="MNO31" s="567"/>
      <c r="MNP31" s="567"/>
      <c r="MNQ31" s="567"/>
      <c r="MNR31" s="567"/>
      <c r="MNS31" s="567"/>
      <c r="MNT31" s="567"/>
      <c r="MNU31" s="567"/>
      <c r="MNV31" s="567"/>
      <c r="MNW31" s="567"/>
      <c r="MNX31" s="567"/>
      <c r="MNY31" s="567"/>
      <c r="MNZ31" s="567"/>
      <c r="MOA31" s="567"/>
      <c r="MOB31" s="567"/>
      <c r="MOC31" s="567"/>
      <c r="MOD31" s="567"/>
      <c r="MOE31" s="567"/>
      <c r="MOF31" s="567"/>
      <c r="MOG31" s="567"/>
      <c r="MOH31" s="567"/>
      <c r="MOI31" s="567"/>
      <c r="MOJ31" s="567"/>
      <c r="MOK31" s="567"/>
      <c r="MOL31" s="567"/>
      <c r="MOM31" s="567"/>
      <c r="MON31" s="567"/>
      <c r="MOO31" s="567"/>
      <c r="MOP31" s="567"/>
      <c r="MOQ31" s="567"/>
      <c r="MOR31" s="567"/>
      <c r="MOS31" s="567"/>
      <c r="MOT31" s="567"/>
      <c r="MOU31" s="567"/>
      <c r="MOV31" s="567"/>
      <c r="MOW31" s="567"/>
      <c r="MOX31" s="567"/>
      <c r="MOY31" s="567"/>
      <c r="MOZ31" s="567"/>
      <c r="MPA31" s="567"/>
      <c r="MPB31" s="567"/>
      <c r="MPC31" s="567"/>
      <c r="MPD31" s="567"/>
      <c r="MPE31" s="567"/>
      <c r="MPF31" s="567"/>
      <c r="MPG31" s="567"/>
      <c r="MPH31" s="567"/>
      <c r="MPI31" s="567"/>
      <c r="MPJ31" s="567"/>
      <c r="MPK31" s="567"/>
      <c r="MPL31" s="567"/>
      <c r="MPM31" s="567"/>
      <c r="MPN31" s="567"/>
      <c r="MPO31" s="567"/>
      <c r="MPP31" s="567"/>
      <c r="MPQ31" s="567"/>
      <c r="MPR31" s="567"/>
      <c r="MPS31" s="567"/>
      <c r="MPT31" s="567"/>
      <c r="MPU31" s="567"/>
      <c r="MPV31" s="567"/>
      <c r="MPW31" s="567"/>
      <c r="MPX31" s="567"/>
      <c r="MPY31" s="567"/>
      <c r="MPZ31" s="567"/>
      <c r="MQA31" s="567"/>
      <c r="MQB31" s="567"/>
      <c r="MQC31" s="567"/>
      <c r="MQD31" s="567"/>
      <c r="MQE31" s="567"/>
      <c r="MQF31" s="567"/>
      <c r="MQG31" s="567"/>
      <c r="MQH31" s="567"/>
      <c r="MQI31" s="567"/>
      <c r="MQJ31" s="567"/>
      <c r="MQK31" s="567"/>
      <c r="MQL31" s="567"/>
      <c r="MQM31" s="567"/>
      <c r="MQN31" s="567"/>
      <c r="MQO31" s="567"/>
      <c r="MQP31" s="567"/>
      <c r="MQQ31" s="567"/>
      <c r="MQR31" s="567"/>
      <c r="MQS31" s="567"/>
      <c r="MQT31" s="567"/>
      <c r="MQU31" s="567"/>
      <c r="MQV31" s="567"/>
      <c r="MQW31" s="567"/>
      <c r="MQX31" s="567"/>
      <c r="MQY31" s="567"/>
      <c r="MQZ31" s="567"/>
      <c r="MRA31" s="567"/>
      <c r="MRB31" s="567"/>
      <c r="MRC31" s="567"/>
      <c r="MRD31" s="567"/>
      <c r="MRE31" s="567"/>
      <c r="MRF31" s="567"/>
      <c r="MRG31" s="567"/>
      <c r="MRH31" s="567"/>
      <c r="MRI31" s="567"/>
      <c r="MRJ31" s="567"/>
      <c r="MRK31" s="567"/>
      <c r="MRL31" s="567"/>
      <c r="MRM31" s="567"/>
      <c r="MRN31" s="567"/>
      <c r="MRO31" s="567"/>
      <c r="MRP31" s="567"/>
      <c r="MRQ31" s="567"/>
      <c r="MRR31" s="567"/>
      <c r="MRS31" s="567"/>
      <c r="MRT31" s="567"/>
      <c r="MRU31" s="567"/>
      <c r="MRV31" s="567"/>
      <c r="MRW31" s="567"/>
      <c r="MRX31" s="567"/>
      <c r="MRY31" s="567"/>
      <c r="MRZ31" s="567"/>
      <c r="MSA31" s="567"/>
      <c r="MSB31" s="567"/>
      <c r="MSC31" s="567"/>
      <c r="MSD31" s="567"/>
      <c r="MSE31" s="567"/>
      <c r="MSF31" s="567"/>
      <c r="MSG31" s="567"/>
      <c r="MSH31" s="567"/>
      <c r="MSI31" s="567"/>
      <c r="MSJ31" s="567"/>
      <c r="MSK31" s="567"/>
      <c r="MSL31" s="567"/>
      <c r="MSM31" s="567"/>
      <c r="MSN31" s="567"/>
      <c r="MSO31" s="567"/>
      <c r="MSP31" s="567"/>
      <c r="MSQ31" s="567"/>
      <c r="MSR31" s="567"/>
      <c r="MSS31" s="567"/>
      <c r="MST31" s="567"/>
      <c r="MSU31" s="567"/>
      <c r="MSV31" s="567"/>
      <c r="MSW31" s="567"/>
      <c r="MSX31" s="567"/>
      <c r="MSY31" s="567"/>
      <c r="MSZ31" s="567"/>
      <c r="MTA31" s="567"/>
      <c r="MTB31" s="567"/>
      <c r="MTC31" s="567"/>
      <c r="MTD31" s="567"/>
      <c r="MTE31" s="567"/>
      <c r="MTF31" s="567"/>
      <c r="MTG31" s="567"/>
      <c r="MTH31" s="567"/>
      <c r="MTI31" s="567"/>
      <c r="MTJ31" s="567"/>
      <c r="MTK31" s="567"/>
      <c r="MTL31" s="567"/>
      <c r="MTM31" s="567"/>
      <c r="MTN31" s="567"/>
      <c r="MTO31" s="567"/>
      <c r="MTP31" s="567"/>
      <c r="MTQ31" s="567"/>
      <c r="MTR31" s="567"/>
      <c r="MTS31" s="567"/>
      <c r="MTT31" s="567"/>
      <c r="MTU31" s="567"/>
      <c r="MTV31" s="567"/>
      <c r="MTW31" s="567"/>
      <c r="MTX31" s="567"/>
      <c r="MTY31" s="567"/>
      <c r="MTZ31" s="567"/>
      <c r="MUA31" s="567"/>
      <c r="MUB31" s="567"/>
      <c r="MUC31" s="567"/>
      <c r="MUD31" s="567"/>
      <c r="MUE31" s="567"/>
      <c r="MUF31" s="567"/>
      <c r="MUG31" s="567"/>
      <c r="MUH31" s="567"/>
      <c r="MUI31" s="567"/>
      <c r="MUJ31" s="567"/>
      <c r="MUK31" s="567"/>
      <c r="MUL31" s="567"/>
      <c r="MUM31" s="567"/>
      <c r="MUN31" s="567"/>
      <c r="MUO31" s="567"/>
      <c r="MUP31" s="567"/>
      <c r="MUQ31" s="567"/>
      <c r="MUR31" s="567"/>
      <c r="MUS31" s="567"/>
      <c r="MUT31" s="567"/>
      <c r="MUU31" s="567"/>
      <c r="MUV31" s="567"/>
      <c r="MUW31" s="567"/>
      <c r="MUX31" s="567"/>
      <c r="MUY31" s="567"/>
      <c r="MUZ31" s="567"/>
      <c r="MVA31" s="567"/>
      <c r="MVB31" s="567"/>
      <c r="MVC31" s="567"/>
      <c r="MVD31" s="567"/>
      <c r="MVE31" s="567"/>
      <c r="MVF31" s="567"/>
      <c r="MVG31" s="567"/>
      <c r="MVH31" s="567"/>
      <c r="MVI31" s="567"/>
      <c r="MVJ31" s="567"/>
      <c r="MVK31" s="567"/>
      <c r="MVL31" s="567"/>
      <c r="MVM31" s="567"/>
      <c r="MVN31" s="567"/>
      <c r="MVO31" s="567"/>
      <c r="MVP31" s="567"/>
      <c r="MVQ31" s="567"/>
      <c r="MVR31" s="567"/>
      <c r="MVS31" s="567"/>
      <c r="MVT31" s="567"/>
      <c r="MVU31" s="567"/>
      <c r="MVV31" s="567"/>
      <c r="MVW31" s="567"/>
      <c r="MVX31" s="567"/>
      <c r="MVY31" s="567"/>
      <c r="MVZ31" s="567"/>
      <c r="MWA31" s="567"/>
      <c r="MWB31" s="567"/>
      <c r="MWC31" s="567"/>
      <c r="MWD31" s="567"/>
      <c r="MWE31" s="567"/>
      <c r="MWF31" s="567"/>
      <c r="MWG31" s="567"/>
      <c r="MWH31" s="567"/>
      <c r="MWI31" s="567"/>
      <c r="MWJ31" s="567"/>
      <c r="MWK31" s="567"/>
      <c r="MWL31" s="567"/>
      <c r="MWM31" s="567"/>
      <c r="MWN31" s="567"/>
      <c r="MWO31" s="567"/>
      <c r="MWP31" s="567"/>
      <c r="MWQ31" s="567"/>
      <c r="MWR31" s="567"/>
      <c r="MWS31" s="567"/>
      <c r="MWT31" s="567"/>
      <c r="MWU31" s="567"/>
      <c r="MWV31" s="567"/>
      <c r="MWW31" s="567"/>
      <c r="MWX31" s="567"/>
      <c r="MWY31" s="567"/>
      <c r="MWZ31" s="567"/>
      <c r="MXA31" s="567"/>
      <c r="MXB31" s="567"/>
      <c r="MXC31" s="567"/>
      <c r="MXD31" s="567"/>
      <c r="MXE31" s="567"/>
      <c r="MXF31" s="567"/>
      <c r="MXG31" s="567"/>
      <c r="MXH31" s="567"/>
      <c r="MXI31" s="567"/>
      <c r="MXJ31" s="567"/>
      <c r="MXK31" s="567"/>
      <c r="MXL31" s="567"/>
      <c r="MXM31" s="567"/>
      <c r="MXN31" s="567"/>
      <c r="MXO31" s="567"/>
      <c r="MXP31" s="567"/>
      <c r="MXQ31" s="567"/>
      <c r="MXR31" s="567"/>
      <c r="MXS31" s="567"/>
      <c r="MXT31" s="567"/>
      <c r="MXU31" s="567"/>
      <c r="MXV31" s="567"/>
      <c r="MXW31" s="567"/>
      <c r="MXX31" s="567"/>
      <c r="MXY31" s="567"/>
      <c r="MXZ31" s="567"/>
      <c r="MYA31" s="567"/>
      <c r="MYB31" s="567"/>
      <c r="MYC31" s="567"/>
      <c r="MYD31" s="567"/>
      <c r="MYE31" s="567"/>
      <c r="MYF31" s="567"/>
      <c r="MYG31" s="567"/>
      <c r="MYH31" s="567"/>
      <c r="MYI31" s="567"/>
      <c r="MYJ31" s="567"/>
      <c r="MYK31" s="567"/>
      <c r="MYL31" s="567"/>
      <c r="MYM31" s="567"/>
      <c r="MYN31" s="567"/>
      <c r="MYO31" s="567"/>
      <c r="MYP31" s="567"/>
      <c r="MYQ31" s="567"/>
      <c r="MYR31" s="567"/>
      <c r="MYS31" s="567"/>
      <c r="MYT31" s="567"/>
      <c r="MYU31" s="567"/>
      <c r="MYV31" s="567"/>
      <c r="MYW31" s="567"/>
      <c r="MYX31" s="567"/>
      <c r="MYY31" s="567"/>
      <c r="MYZ31" s="567"/>
      <c r="MZA31" s="567"/>
      <c r="MZB31" s="567"/>
      <c r="MZC31" s="567"/>
      <c r="MZD31" s="567"/>
      <c r="MZE31" s="567"/>
      <c r="MZF31" s="567"/>
      <c r="MZG31" s="567"/>
      <c r="MZH31" s="567"/>
      <c r="MZI31" s="567"/>
      <c r="MZJ31" s="567"/>
      <c r="MZK31" s="567"/>
      <c r="MZL31" s="567"/>
      <c r="MZM31" s="567"/>
      <c r="MZN31" s="567"/>
      <c r="MZO31" s="567"/>
      <c r="MZP31" s="567"/>
      <c r="MZQ31" s="567"/>
      <c r="MZR31" s="567"/>
      <c r="MZS31" s="567"/>
      <c r="MZT31" s="567"/>
      <c r="MZU31" s="567"/>
      <c r="MZV31" s="567"/>
      <c r="MZW31" s="567"/>
      <c r="MZX31" s="567"/>
      <c r="MZY31" s="567"/>
      <c r="MZZ31" s="567"/>
      <c r="NAA31" s="567"/>
      <c r="NAB31" s="567"/>
      <c r="NAC31" s="567"/>
      <c r="NAD31" s="567"/>
      <c r="NAE31" s="567"/>
      <c r="NAF31" s="567"/>
      <c r="NAG31" s="567"/>
      <c r="NAH31" s="567"/>
      <c r="NAI31" s="567"/>
      <c r="NAJ31" s="567"/>
      <c r="NAK31" s="567"/>
      <c r="NAL31" s="567"/>
      <c r="NAM31" s="567"/>
      <c r="NAN31" s="567"/>
      <c r="NAO31" s="567"/>
      <c r="NAP31" s="567"/>
      <c r="NAQ31" s="567"/>
      <c r="NAR31" s="567"/>
      <c r="NAS31" s="567"/>
      <c r="NAT31" s="567"/>
      <c r="NAU31" s="567"/>
      <c r="NAV31" s="567"/>
      <c r="NAW31" s="567"/>
      <c r="NAX31" s="567"/>
      <c r="NAY31" s="567"/>
      <c r="NAZ31" s="567"/>
      <c r="NBA31" s="567"/>
      <c r="NBB31" s="567"/>
      <c r="NBC31" s="567"/>
      <c r="NBD31" s="567"/>
      <c r="NBE31" s="567"/>
      <c r="NBF31" s="567"/>
      <c r="NBG31" s="567"/>
      <c r="NBH31" s="567"/>
      <c r="NBI31" s="567"/>
      <c r="NBJ31" s="567"/>
      <c r="NBK31" s="567"/>
      <c r="NBL31" s="567"/>
      <c r="NBM31" s="567"/>
      <c r="NBN31" s="567"/>
      <c r="NBO31" s="567"/>
      <c r="NBP31" s="567"/>
      <c r="NBQ31" s="567"/>
      <c r="NBR31" s="567"/>
      <c r="NBS31" s="567"/>
      <c r="NBT31" s="567"/>
      <c r="NBU31" s="567"/>
      <c r="NBV31" s="567"/>
      <c r="NBW31" s="567"/>
      <c r="NBX31" s="567"/>
      <c r="NBY31" s="567"/>
      <c r="NBZ31" s="567"/>
      <c r="NCA31" s="567"/>
      <c r="NCB31" s="567"/>
      <c r="NCC31" s="567"/>
      <c r="NCD31" s="567"/>
      <c r="NCE31" s="567"/>
      <c r="NCF31" s="567"/>
      <c r="NCG31" s="567"/>
      <c r="NCH31" s="567"/>
      <c r="NCI31" s="567"/>
      <c r="NCJ31" s="567"/>
      <c r="NCK31" s="567"/>
      <c r="NCL31" s="567"/>
      <c r="NCM31" s="567"/>
      <c r="NCN31" s="567"/>
      <c r="NCO31" s="567"/>
      <c r="NCP31" s="567"/>
      <c r="NCQ31" s="567"/>
      <c r="NCR31" s="567"/>
      <c r="NCS31" s="567"/>
      <c r="NCT31" s="567"/>
      <c r="NCU31" s="567"/>
      <c r="NCV31" s="567"/>
      <c r="NCW31" s="567"/>
      <c r="NCX31" s="567"/>
      <c r="NCY31" s="567"/>
      <c r="NCZ31" s="567"/>
      <c r="NDA31" s="567"/>
      <c r="NDB31" s="567"/>
      <c r="NDC31" s="567"/>
      <c r="NDD31" s="567"/>
      <c r="NDE31" s="567"/>
      <c r="NDF31" s="567"/>
      <c r="NDG31" s="567"/>
      <c r="NDH31" s="567"/>
      <c r="NDI31" s="567"/>
      <c r="NDJ31" s="567"/>
      <c r="NDK31" s="567"/>
      <c r="NDL31" s="567"/>
      <c r="NDM31" s="567"/>
      <c r="NDN31" s="567"/>
      <c r="NDO31" s="567"/>
      <c r="NDP31" s="567"/>
      <c r="NDQ31" s="567"/>
      <c r="NDR31" s="567"/>
      <c r="NDS31" s="567"/>
      <c r="NDT31" s="567"/>
      <c r="NDU31" s="567"/>
      <c r="NDV31" s="567"/>
      <c r="NDW31" s="567"/>
      <c r="NDX31" s="567"/>
      <c r="NDY31" s="567"/>
      <c r="NDZ31" s="567"/>
      <c r="NEA31" s="567"/>
      <c r="NEB31" s="567"/>
      <c r="NEC31" s="567"/>
      <c r="NED31" s="567"/>
      <c r="NEE31" s="567"/>
      <c r="NEF31" s="567"/>
      <c r="NEG31" s="567"/>
      <c r="NEH31" s="567"/>
      <c r="NEI31" s="567"/>
      <c r="NEJ31" s="567"/>
      <c r="NEK31" s="567"/>
      <c r="NEL31" s="567"/>
      <c r="NEM31" s="567"/>
      <c r="NEN31" s="567"/>
      <c r="NEO31" s="567"/>
      <c r="NEP31" s="567"/>
      <c r="NEQ31" s="567"/>
      <c r="NER31" s="567"/>
      <c r="NES31" s="567"/>
      <c r="NET31" s="567"/>
      <c r="NEU31" s="567"/>
      <c r="NEV31" s="567"/>
      <c r="NEW31" s="567"/>
      <c r="NEX31" s="567"/>
      <c r="NEY31" s="567"/>
      <c r="NEZ31" s="567"/>
      <c r="NFA31" s="567"/>
      <c r="NFB31" s="567"/>
      <c r="NFC31" s="567"/>
      <c r="NFD31" s="567"/>
      <c r="NFE31" s="567"/>
      <c r="NFF31" s="567"/>
      <c r="NFG31" s="567"/>
      <c r="NFH31" s="567"/>
      <c r="NFI31" s="567"/>
      <c r="NFJ31" s="567"/>
      <c r="NFK31" s="567"/>
      <c r="NFL31" s="567"/>
      <c r="NFM31" s="567"/>
      <c r="NFN31" s="567"/>
      <c r="NFO31" s="567"/>
      <c r="NFP31" s="567"/>
      <c r="NFQ31" s="567"/>
      <c r="NFR31" s="567"/>
      <c r="NFS31" s="567"/>
      <c r="NFT31" s="567"/>
      <c r="NFU31" s="567"/>
      <c r="NFV31" s="567"/>
      <c r="NFW31" s="567"/>
      <c r="NFX31" s="567"/>
      <c r="NFY31" s="567"/>
      <c r="NFZ31" s="567"/>
      <c r="NGA31" s="567"/>
      <c r="NGB31" s="567"/>
      <c r="NGC31" s="567"/>
      <c r="NGD31" s="567"/>
      <c r="NGE31" s="567"/>
      <c r="NGF31" s="567"/>
      <c r="NGG31" s="567"/>
      <c r="NGH31" s="567"/>
      <c r="NGI31" s="567"/>
      <c r="NGJ31" s="567"/>
      <c r="NGK31" s="567"/>
      <c r="NGL31" s="567"/>
      <c r="NGM31" s="567"/>
      <c r="NGN31" s="567"/>
      <c r="NGO31" s="567"/>
      <c r="NGP31" s="567"/>
      <c r="NGQ31" s="567"/>
      <c r="NGR31" s="567"/>
      <c r="NGS31" s="567"/>
      <c r="NGT31" s="567"/>
      <c r="NGU31" s="567"/>
      <c r="NGV31" s="567"/>
      <c r="NGW31" s="567"/>
      <c r="NGX31" s="567"/>
      <c r="NGY31" s="567"/>
      <c r="NGZ31" s="567"/>
      <c r="NHA31" s="567"/>
      <c r="NHB31" s="567"/>
      <c r="NHC31" s="567"/>
      <c r="NHD31" s="567"/>
      <c r="NHE31" s="567"/>
      <c r="NHF31" s="567"/>
      <c r="NHG31" s="567"/>
      <c r="NHH31" s="567"/>
      <c r="NHI31" s="567"/>
      <c r="NHJ31" s="567"/>
      <c r="NHK31" s="567"/>
      <c r="NHL31" s="567"/>
      <c r="NHM31" s="567"/>
      <c r="NHN31" s="567"/>
      <c r="NHO31" s="567"/>
      <c r="NHP31" s="567"/>
      <c r="NHQ31" s="567"/>
      <c r="NHR31" s="567"/>
      <c r="NHS31" s="567"/>
      <c r="NHT31" s="567"/>
      <c r="NHU31" s="567"/>
      <c r="NHV31" s="567"/>
      <c r="NHW31" s="567"/>
      <c r="NHX31" s="567"/>
      <c r="NHY31" s="567"/>
      <c r="NHZ31" s="567"/>
      <c r="NIA31" s="567"/>
      <c r="NIB31" s="567"/>
      <c r="NIC31" s="567"/>
      <c r="NID31" s="567"/>
      <c r="NIE31" s="567"/>
      <c r="NIF31" s="567"/>
      <c r="NIG31" s="567"/>
      <c r="NIH31" s="567"/>
      <c r="NII31" s="567"/>
      <c r="NIJ31" s="567"/>
      <c r="NIK31" s="567"/>
      <c r="NIL31" s="567"/>
      <c r="NIM31" s="567"/>
      <c r="NIN31" s="567"/>
      <c r="NIO31" s="567"/>
      <c r="NIP31" s="567"/>
      <c r="NIQ31" s="567"/>
      <c r="NIR31" s="567"/>
      <c r="NIS31" s="567"/>
      <c r="NIT31" s="567"/>
      <c r="NIU31" s="567"/>
      <c r="NIV31" s="567"/>
      <c r="NIW31" s="567"/>
      <c r="NIX31" s="567"/>
      <c r="NIY31" s="567"/>
      <c r="NIZ31" s="567"/>
      <c r="NJA31" s="567"/>
      <c r="NJB31" s="567"/>
      <c r="NJC31" s="567"/>
      <c r="NJD31" s="567"/>
      <c r="NJE31" s="567"/>
      <c r="NJF31" s="567"/>
      <c r="NJG31" s="567"/>
      <c r="NJH31" s="567"/>
      <c r="NJI31" s="567"/>
      <c r="NJJ31" s="567"/>
      <c r="NJK31" s="567"/>
      <c r="NJL31" s="567"/>
      <c r="NJM31" s="567"/>
      <c r="NJN31" s="567"/>
      <c r="NJO31" s="567"/>
      <c r="NJP31" s="567"/>
      <c r="NJQ31" s="567"/>
      <c r="NJR31" s="567"/>
      <c r="NJS31" s="567"/>
      <c r="NJT31" s="567"/>
      <c r="NJU31" s="567"/>
      <c r="NJV31" s="567"/>
      <c r="NJW31" s="567"/>
      <c r="NJX31" s="567"/>
      <c r="NJY31" s="567"/>
      <c r="NJZ31" s="567"/>
      <c r="NKA31" s="567"/>
      <c r="NKB31" s="567"/>
      <c r="NKC31" s="567"/>
      <c r="NKD31" s="567"/>
      <c r="NKE31" s="567"/>
      <c r="NKF31" s="567"/>
      <c r="NKG31" s="567"/>
      <c r="NKH31" s="567"/>
      <c r="NKI31" s="567"/>
      <c r="NKJ31" s="567"/>
      <c r="NKK31" s="567"/>
      <c r="NKL31" s="567"/>
      <c r="NKM31" s="567"/>
      <c r="NKN31" s="567"/>
      <c r="NKO31" s="567"/>
      <c r="NKP31" s="567"/>
      <c r="NKQ31" s="567"/>
      <c r="NKR31" s="567"/>
      <c r="NKS31" s="567"/>
      <c r="NKT31" s="567"/>
      <c r="NKU31" s="567"/>
      <c r="NKV31" s="567"/>
      <c r="NKW31" s="567"/>
      <c r="NKX31" s="567"/>
      <c r="NKY31" s="567"/>
      <c r="NKZ31" s="567"/>
      <c r="NLA31" s="567"/>
      <c r="NLB31" s="567"/>
      <c r="NLC31" s="567"/>
      <c r="NLD31" s="567"/>
      <c r="NLE31" s="567"/>
      <c r="NLF31" s="567"/>
      <c r="NLG31" s="567"/>
      <c r="NLH31" s="567"/>
      <c r="NLI31" s="567"/>
      <c r="NLJ31" s="567"/>
      <c r="NLK31" s="567"/>
      <c r="NLL31" s="567"/>
      <c r="NLM31" s="567"/>
      <c r="NLN31" s="567"/>
      <c r="NLO31" s="567"/>
      <c r="NLP31" s="567"/>
      <c r="NLQ31" s="567"/>
      <c r="NLR31" s="567"/>
      <c r="NLS31" s="567"/>
      <c r="NLT31" s="567"/>
      <c r="NLU31" s="567"/>
      <c r="NLV31" s="567"/>
      <c r="NLW31" s="567"/>
      <c r="NLX31" s="567"/>
      <c r="NLY31" s="567"/>
      <c r="NLZ31" s="567"/>
      <c r="NMA31" s="567"/>
      <c r="NMB31" s="567"/>
      <c r="NMC31" s="567"/>
      <c r="NMD31" s="567"/>
      <c r="NME31" s="567"/>
      <c r="NMF31" s="567"/>
      <c r="NMG31" s="567"/>
      <c r="NMH31" s="567"/>
      <c r="NMI31" s="567"/>
      <c r="NMJ31" s="567"/>
      <c r="NMK31" s="567"/>
      <c r="NML31" s="567"/>
      <c r="NMM31" s="567"/>
      <c r="NMN31" s="567"/>
      <c r="NMO31" s="567"/>
      <c r="NMP31" s="567"/>
      <c r="NMQ31" s="567"/>
      <c r="NMR31" s="567"/>
      <c r="NMS31" s="567"/>
      <c r="NMT31" s="567"/>
      <c r="NMU31" s="567"/>
      <c r="NMV31" s="567"/>
      <c r="NMW31" s="567"/>
      <c r="NMX31" s="567"/>
      <c r="NMY31" s="567"/>
      <c r="NMZ31" s="567"/>
      <c r="NNA31" s="567"/>
      <c r="NNB31" s="567"/>
      <c r="NNC31" s="567"/>
      <c r="NND31" s="567"/>
      <c r="NNE31" s="567"/>
      <c r="NNF31" s="567"/>
      <c r="NNG31" s="567"/>
      <c r="NNH31" s="567"/>
      <c r="NNI31" s="567"/>
      <c r="NNJ31" s="567"/>
      <c r="NNK31" s="567"/>
      <c r="NNL31" s="567"/>
      <c r="NNM31" s="567"/>
      <c r="NNN31" s="567"/>
      <c r="NNO31" s="567"/>
      <c r="NNP31" s="567"/>
      <c r="NNQ31" s="567"/>
      <c r="NNR31" s="567"/>
      <c r="NNS31" s="567"/>
      <c r="NNT31" s="567"/>
      <c r="NNU31" s="567"/>
      <c r="NNV31" s="567"/>
      <c r="NNW31" s="567"/>
      <c r="NNX31" s="567"/>
      <c r="NNY31" s="567"/>
      <c r="NNZ31" s="567"/>
      <c r="NOA31" s="567"/>
      <c r="NOB31" s="567"/>
      <c r="NOC31" s="567"/>
      <c r="NOD31" s="567"/>
      <c r="NOE31" s="567"/>
      <c r="NOF31" s="567"/>
      <c r="NOG31" s="567"/>
      <c r="NOH31" s="567"/>
      <c r="NOI31" s="567"/>
      <c r="NOJ31" s="567"/>
      <c r="NOK31" s="567"/>
      <c r="NOL31" s="567"/>
      <c r="NOM31" s="567"/>
      <c r="NON31" s="567"/>
      <c r="NOO31" s="567"/>
      <c r="NOP31" s="567"/>
      <c r="NOQ31" s="567"/>
      <c r="NOR31" s="567"/>
      <c r="NOS31" s="567"/>
      <c r="NOT31" s="567"/>
      <c r="NOU31" s="567"/>
      <c r="NOV31" s="567"/>
      <c r="NOW31" s="567"/>
      <c r="NOX31" s="567"/>
      <c r="NOY31" s="567"/>
      <c r="NOZ31" s="567"/>
      <c r="NPA31" s="567"/>
      <c r="NPB31" s="567"/>
      <c r="NPC31" s="567"/>
      <c r="NPD31" s="567"/>
      <c r="NPE31" s="567"/>
      <c r="NPF31" s="567"/>
      <c r="NPG31" s="567"/>
      <c r="NPH31" s="567"/>
      <c r="NPI31" s="567"/>
      <c r="NPJ31" s="567"/>
      <c r="NPK31" s="567"/>
      <c r="NPL31" s="567"/>
      <c r="NPM31" s="567"/>
      <c r="NPN31" s="567"/>
      <c r="NPO31" s="567"/>
      <c r="NPP31" s="567"/>
      <c r="NPQ31" s="567"/>
      <c r="NPR31" s="567"/>
      <c r="NPS31" s="567"/>
      <c r="NPT31" s="567"/>
      <c r="NPU31" s="567"/>
      <c r="NPV31" s="567"/>
      <c r="NPW31" s="567"/>
      <c r="NPX31" s="567"/>
      <c r="NPY31" s="567"/>
      <c r="NPZ31" s="567"/>
      <c r="NQA31" s="567"/>
      <c r="NQB31" s="567"/>
      <c r="NQC31" s="567"/>
      <c r="NQD31" s="567"/>
      <c r="NQE31" s="567"/>
      <c r="NQF31" s="567"/>
      <c r="NQG31" s="567"/>
      <c r="NQH31" s="567"/>
      <c r="NQI31" s="567"/>
      <c r="NQJ31" s="567"/>
      <c r="NQK31" s="567"/>
      <c r="NQL31" s="567"/>
      <c r="NQM31" s="567"/>
      <c r="NQN31" s="567"/>
      <c r="NQO31" s="567"/>
      <c r="NQP31" s="567"/>
      <c r="NQQ31" s="567"/>
      <c r="NQR31" s="567"/>
      <c r="NQS31" s="567"/>
      <c r="NQT31" s="567"/>
      <c r="NQU31" s="567"/>
      <c r="NQV31" s="567"/>
      <c r="NQW31" s="567"/>
      <c r="NQX31" s="567"/>
      <c r="NQY31" s="567"/>
      <c r="NQZ31" s="567"/>
      <c r="NRA31" s="567"/>
      <c r="NRB31" s="567"/>
      <c r="NRC31" s="567"/>
      <c r="NRD31" s="567"/>
      <c r="NRE31" s="567"/>
      <c r="NRF31" s="567"/>
      <c r="NRG31" s="567"/>
      <c r="NRH31" s="567"/>
      <c r="NRI31" s="567"/>
      <c r="NRJ31" s="567"/>
      <c r="NRK31" s="567"/>
      <c r="NRL31" s="567"/>
      <c r="NRM31" s="567"/>
      <c r="NRN31" s="567"/>
      <c r="NRO31" s="567"/>
      <c r="NRP31" s="567"/>
      <c r="NRQ31" s="567"/>
      <c r="NRR31" s="567"/>
      <c r="NRS31" s="567"/>
      <c r="NRT31" s="567"/>
      <c r="NRU31" s="567"/>
      <c r="NRV31" s="567"/>
      <c r="NRW31" s="567"/>
      <c r="NRX31" s="567"/>
      <c r="NRY31" s="567"/>
      <c r="NRZ31" s="567"/>
      <c r="NSA31" s="567"/>
      <c r="NSB31" s="567"/>
      <c r="NSC31" s="567"/>
      <c r="NSD31" s="567"/>
      <c r="NSE31" s="567"/>
      <c r="NSF31" s="567"/>
      <c r="NSG31" s="567"/>
      <c r="NSH31" s="567"/>
      <c r="NSI31" s="567"/>
      <c r="NSJ31" s="567"/>
      <c r="NSK31" s="567"/>
      <c r="NSL31" s="567"/>
      <c r="NSM31" s="567"/>
      <c r="NSN31" s="567"/>
      <c r="NSO31" s="567"/>
      <c r="NSP31" s="567"/>
      <c r="NSQ31" s="567"/>
      <c r="NSR31" s="567"/>
      <c r="NSS31" s="567"/>
      <c r="NST31" s="567"/>
      <c r="NSU31" s="567"/>
      <c r="NSV31" s="567"/>
      <c r="NSW31" s="567"/>
      <c r="NSX31" s="567"/>
      <c r="NSY31" s="567"/>
      <c r="NSZ31" s="567"/>
      <c r="NTA31" s="567"/>
      <c r="NTB31" s="567"/>
      <c r="NTC31" s="567"/>
      <c r="NTD31" s="567"/>
      <c r="NTE31" s="567"/>
      <c r="NTF31" s="567"/>
      <c r="NTG31" s="567"/>
      <c r="NTH31" s="567"/>
      <c r="NTI31" s="567"/>
      <c r="NTJ31" s="567"/>
      <c r="NTK31" s="567"/>
      <c r="NTL31" s="567"/>
      <c r="NTM31" s="567"/>
      <c r="NTN31" s="567"/>
      <c r="NTO31" s="567"/>
      <c r="NTP31" s="567"/>
      <c r="NTQ31" s="567"/>
      <c r="NTR31" s="567"/>
      <c r="NTS31" s="567"/>
      <c r="NTT31" s="567"/>
      <c r="NTU31" s="567"/>
      <c r="NTV31" s="567"/>
      <c r="NTW31" s="567"/>
      <c r="NTX31" s="567"/>
      <c r="NTY31" s="567"/>
      <c r="NTZ31" s="567"/>
      <c r="NUA31" s="567"/>
      <c r="NUB31" s="567"/>
      <c r="NUC31" s="567"/>
      <c r="NUD31" s="567"/>
      <c r="NUE31" s="567"/>
      <c r="NUF31" s="567"/>
      <c r="NUG31" s="567"/>
      <c r="NUH31" s="567"/>
      <c r="NUI31" s="567"/>
      <c r="NUJ31" s="567"/>
      <c r="NUK31" s="567"/>
      <c r="NUL31" s="567"/>
      <c r="NUM31" s="567"/>
      <c r="NUN31" s="567"/>
      <c r="NUO31" s="567"/>
      <c r="NUP31" s="567"/>
      <c r="NUQ31" s="567"/>
      <c r="NUR31" s="567"/>
      <c r="NUS31" s="567"/>
      <c r="NUT31" s="567"/>
      <c r="NUU31" s="567"/>
      <c r="NUV31" s="567"/>
      <c r="NUW31" s="567"/>
      <c r="NUX31" s="567"/>
      <c r="NUY31" s="567"/>
      <c r="NUZ31" s="567"/>
      <c r="NVA31" s="567"/>
      <c r="NVB31" s="567"/>
      <c r="NVC31" s="567"/>
      <c r="NVD31" s="567"/>
      <c r="NVE31" s="567"/>
      <c r="NVF31" s="567"/>
      <c r="NVG31" s="567"/>
      <c r="NVH31" s="567"/>
      <c r="NVI31" s="567"/>
      <c r="NVJ31" s="567"/>
      <c r="NVK31" s="567"/>
      <c r="NVL31" s="567"/>
      <c r="NVM31" s="567"/>
      <c r="NVN31" s="567"/>
      <c r="NVO31" s="567"/>
      <c r="NVP31" s="567"/>
      <c r="NVQ31" s="567"/>
      <c r="NVR31" s="567"/>
      <c r="NVS31" s="567"/>
      <c r="NVT31" s="567"/>
      <c r="NVU31" s="567"/>
      <c r="NVV31" s="567"/>
      <c r="NVW31" s="567"/>
      <c r="NVX31" s="567"/>
      <c r="NVY31" s="567"/>
      <c r="NVZ31" s="567"/>
      <c r="NWA31" s="567"/>
      <c r="NWB31" s="567"/>
      <c r="NWC31" s="567"/>
      <c r="NWD31" s="567"/>
      <c r="NWE31" s="567"/>
      <c r="NWF31" s="567"/>
      <c r="NWG31" s="567"/>
      <c r="NWH31" s="567"/>
      <c r="NWI31" s="567"/>
      <c r="NWJ31" s="567"/>
      <c r="NWK31" s="567"/>
      <c r="NWL31" s="567"/>
      <c r="NWM31" s="567"/>
      <c r="NWN31" s="567"/>
      <c r="NWO31" s="567"/>
      <c r="NWP31" s="567"/>
      <c r="NWQ31" s="567"/>
      <c r="NWR31" s="567"/>
      <c r="NWS31" s="567"/>
      <c r="NWT31" s="567"/>
      <c r="NWU31" s="567"/>
      <c r="NWV31" s="567"/>
      <c r="NWW31" s="567"/>
      <c r="NWX31" s="567"/>
      <c r="NWY31" s="567"/>
      <c r="NWZ31" s="567"/>
      <c r="NXA31" s="567"/>
      <c r="NXB31" s="567"/>
      <c r="NXC31" s="567"/>
      <c r="NXD31" s="567"/>
      <c r="NXE31" s="567"/>
      <c r="NXF31" s="567"/>
      <c r="NXG31" s="567"/>
      <c r="NXH31" s="567"/>
      <c r="NXI31" s="567"/>
      <c r="NXJ31" s="567"/>
      <c r="NXK31" s="567"/>
      <c r="NXL31" s="567"/>
      <c r="NXM31" s="567"/>
      <c r="NXN31" s="567"/>
      <c r="NXO31" s="567"/>
      <c r="NXP31" s="567"/>
      <c r="NXQ31" s="567"/>
      <c r="NXR31" s="567"/>
      <c r="NXS31" s="567"/>
      <c r="NXT31" s="567"/>
      <c r="NXU31" s="567"/>
      <c r="NXV31" s="567"/>
      <c r="NXW31" s="567"/>
      <c r="NXX31" s="567"/>
      <c r="NXY31" s="567"/>
      <c r="NXZ31" s="567"/>
      <c r="NYA31" s="567"/>
      <c r="NYB31" s="567"/>
      <c r="NYC31" s="567"/>
      <c r="NYD31" s="567"/>
      <c r="NYE31" s="567"/>
      <c r="NYF31" s="567"/>
      <c r="NYG31" s="567"/>
      <c r="NYH31" s="567"/>
      <c r="NYI31" s="567"/>
      <c r="NYJ31" s="567"/>
      <c r="NYK31" s="567"/>
      <c r="NYL31" s="567"/>
      <c r="NYM31" s="567"/>
      <c r="NYN31" s="567"/>
      <c r="NYO31" s="567"/>
      <c r="NYP31" s="567"/>
      <c r="NYQ31" s="567"/>
      <c r="NYR31" s="567"/>
      <c r="NYS31" s="567"/>
      <c r="NYT31" s="567"/>
      <c r="NYU31" s="567"/>
      <c r="NYV31" s="567"/>
      <c r="NYW31" s="567"/>
      <c r="NYX31" s="567"/>
      <c r="NYY31" s="567"/>
      <c r="NYZ31" s="567"/>
      <c r="NZA31" s="567"/>
      <c r="NZB31" s="567"/>
      <c r="NZC31" s="567"/>
      <c r="NZD31" s="567"/>
      <c r="NZE31" s="567"/>
      <c r="NZF31" s="567"/>
      <c r="NZG31" s="567"/>
      <c r="NZH31" s="567"/>
      <c r="NZI31" s="567"/>
      <c r="NZJ31" s="567"/>
      <c r="NZK31" s="567"/>
      <c r="NZL31" s="567"/>
      <c r="NZM31" s="567"/>
      <c r="NZN31" s="567"/>
      <c r="NZO31" s="567"/>
      <c r="NZP31" s="567"/>
      <c r="NZQ31" s="567"/>
      <c r="NZR31" s="567"/>
      <c r="NZS31" s="567"/>
      <c r="NZT31" s="567"/>
      <c r="NZU31" s="567"/>
      <c r="NZV31" s="567"/>
      <c r="NZW31" s="567"/>
      <c r="NZX31" s="567"/>
      <c r="NZY31" s="567"/>
      <c r="NZZ31" s="567"/>
      <c r="OAA31" s="567"/>
      <c r="OAB31" s="567"/>
      <c r="OAC31" s="567"/>
      <c r="OAD31" s="567"/>
      <c r="OAE31" s="567"/>
      <c r="OAF31" s="567"/>
      <c r="OAG31" s="567"/>
      <c r="OAH31" s="567"/>
      <c r="OAI31" s="567"/>
      <c r="OAJ31" s="567"/>
      <c r="OAK31" s="567"/>
      <c r="OAL31" s="567"/>
      <c r="OAM31" s="567"/>
      <c r="OAN31" s="567"/>
      <c r="OAO31" s="567"/>
      <c r="OAP31" s="567"/>
      <c r="OAQ31" s="567"/>
      <c r="OAR31" s="567"/>
      <c r="OAS31" s="567"/>
      <c r="OAT31" s="567"/>
      <c r="OAU31" s="567"/>
      <c r="OAV31" s="567"/>
      <c r="OAW31" s="567"/>
      <c r="OAX31" s="567"/>
      <c r="OAY31" s="567"/>
      <c r="OAZ31" s="567"/>
      <c r="OBA31" s="567"/>
      <c r="OBB31" s="567"/>
      <c r="OBC31" s="567"/>
      <c r="OBD31" s="567"/>
      <c r="OBE31" s="567"/>
      <c r="OBF31" s="567"/>
      <c r="OBG31" s="567"/>
      <c r="OBH31" s="567"/>
      <c r="OBI31" s="567"/>
      <c r="OBJ31" s="567"/>
      <c r="OBK31" s="567"/>
      <c r="OBL31" s="567"/>
      <c r="OBM31" s="567"/>
      <c r="OBN31" s="567"/>
      <c r="OBO31" s="567"/>
      <c r="OBP31" s="567"/>
      <c r="OBQ31" s="567"/>
      <c r="OBR31" s="567"/>
      <c r="OBS31" s="567"/>
      <c r="OBT31" s="567"/>
      <c r="OBU31" s="567"/>
      <c r="OBV31" s="567"/>
      <c r="OBW31" s="567"/>
      <c r="OBX31" s="567"/>
      <c r="OBY31" s="567"/>
      <c r="OBZ31" s="567"/>
      <c r="OCA31" s="567"/>
      <c r="OCB31" s="567"/>
      <c r="OCC31" s="567"/>
      <c r="OCD31" s="567"/>
      <c r="OCE31" s="567"/>
      <c r="OCF31" s="567"/>
      <c r="OCG31" s="567"/>
      <c r="OCH31" s="567"/>
      <c r="OCI31" s="567"/>
      <c r="OCJ31" s="567"/>
      <c r="OCK31" s="567"/>
      <c r="OCL31" s="567"/>
      <c r="OCM31" s="567"/>
      <c r="OCN31" s="567"/>
      <c r="OCO31" s="567"/>
      <c r="OCP31" s="567"/>
      <c r="OCQ31" s="567"/>
      <c r="OCR31" s="567"/>
      <c r="OCS31" s="567"/>
      <c r="OCT31" s="567"/>
      <c r="OCU31" s="567"/>
      <c r="OCV31" s="567"/>
      <c r="OCW31" s="567"/>
      <c r="OCX31" s="567"/>
      <c r="OCY31" s="567"/>
      <c r="OCZ31" s="567"/>
      <c r="ODA31" s="567"/>
      <c r="ODB31" s="567"/>
      <c r="ODC31" s="567"/>
      <c r="ODD31" s="567"/>
      <c r="ODE31" s="567"/>
      <c r="ODF31" s="567"/>
      <c r="ODG31" s="567"/>
      <c r="ODH31" s="567"/>
      <c r="ODI31" s="567"/>
      <c r="ODJ31" s="567"/>
      <c r="ODK31" s="567"/>
      <c r="ODL31" s="567"/>
      <c r="ODM31" s="567"/>
      <c r="ODN31" s="567"/>
      <c r="ODO31" s="567"/>
      <c r="ODP31" s="567"/>
      <c r="ODQ31" s="567"/>
      <c r="ODR31" s="567"/>
      <c r="ODS31" s="567"/>
      <c r="ODT31" s="567"/>
      <c r="ODU31" s="567"/>
      <c r="ODV31" s="567"/>
      <c r="ODW31" s="567"/>
      <c r="ODX31" s="567"/>
      <c r="ODY31" s="567"/>
      <c r="ODZ31" s="567"/>
      <c r="OEA31" s="567"/>
      <c r="OEB31" s="567"/>
      <c r="OEC31" s="567"/>
      <c r="OED31" s="567"/>
      <c r="OEE31" s="567"/>
      <c r="OEF31" s="567"/>
      <c r="OEG31" s="567"/>
      <c r="OEH31" s="567"/>
      <c r="OEI31" s="567"/>
      <c r="OEJ31" s="567"/>
      <c r="OEK31" s="567"/>
      <c r="OEL31" s="567"/>
      <c r="OEM31" s="567"/>
      <c r="OEN31" s="567"/>
      <c r="OEO31" s="567"/>
      <c r="OEP31" s="567"/>
      <c r="OEQ31" s="567"/>
      <c r="OER31" s="567"/>
      <c r="OES31" s="567"/>
      <c r="OET31" s="567"/>
      <c r="OEU31" s="567"/>
      <c r="OEV31" s="567"/>
      <c r="OEW31" s="567"/>
      <c r="OEX31" s="567"/>
      <c r="OEY31" s="567"/>
      <c r="OEZ31" s="567"/>
      <c r="OFA31" s="567"/>
      <c r="OFB31" s="567"/>
      <c r="OFC31" s="567"/>
      <c r="OFD31" s="567"/>
      <c r="OFE31" s="567"/>
      <c r="OFF31" s="567"/>
      <c r="OFG31" s="567"/>
      <c r="OFH31" s="567"/>
      <c r="OFI31" s="567"/>
      <c r="OFJ31" s="567"/>
      <c r="OFK31" s="567"/>
      <c r="OFL31" s="567"/>
      <c r="OFM31" s="567"/>
      <c r="OFN31" s="567"/>
      <c r="OFO31" s="567"/>
      <c r="OFP31" s="567"/>
      <c r="OFQ31" s="567"/>
      <c r="OFR31" s="567"/>
      <c r="OFS31" s="567"/>
      <c r="OFT31" s="567"/>
      <c r="OFU31" s="567"/>
      <c r="OFV31" s="567"/>
      <c r="OFW31" s="567"/>
      <c r="OFX31" s="567"/>
      <c r="OFY31" s="567"/>
      <c r="OFZ31" s="567"/>
      <c r="OGA31" s="567"/>
      <c r="OGB31" s="567"/>
      <c r="OGC31" s="567"/>
      <c r="OGD31" s="567"/>
      <c r="OGE31" s="567"/>
      <c r="OGF31" s="567"/>
      <c r="OGG31" s="567"/>
      <c r="OGH31" s="567"/>
      <c r="OGI31" s="567"/>
      <c r="OGJ31" s="567"/>
      <c r="OGK31" s="567"/>
      <c r="OGL31" s="567"/>
      <c r="OGM31" s="567"/>
      <c r="OGN31" s="567"/>
      <c r="OGO31" s="567"/>
      <c r="OGP31" s="567"/>
      <c r="OGQ31" s="567"/>
      <c r="OGR31" s="567"/>
      <c r="OGS31" s="567"/>
      <c r="OGT31" s="567"/>
      <c r="OGU31" s="567"/>
      <c r="OGV31" s="567"/>
      <c r="OGW31" s="567"/>
      <c r="OGX31" s="567"/>
      <c r="OGY31" s="567"/>
      <c r="OGZ31" s="567"/>
      <c r="OHA31" s="567"/>
      <c r="OHB31" s="567"/>
      <c r="OHC31" s="567"/>
      <c r="OHD31" s="567"/>
      <c r="OHE31" s="567"/>
      <c r="OHF31" s="567"/>
      <c r="OHG31" s="567"/>
      <c r="OHH31" s="567"/>
      <c r="OHI31" s="567"/>
      <c r="OHJ31" s="567"/>
      <c r="OHK31" s="567"/>
      <c r="OHL31" s="567"/>
      <c r="OHM31" s="567"/>
      <c r="OHN31" s="567"/>
      <c r="OHO31" s="567"/>
      <c r="OHP31" s="567"/>
      <c r="OHQ31" s="567"/>
      <c r="OHR31" s="567"/>
      <c r="OHS31" s="567"/>
      <c r="OHT31" s="567"/>
      <c r="OHU31" s="567"/>
      <c r="OHV31" s="567"/>
      <c r="OHW31" s="567"/>
      <c r="OHX31" s="567"/>
      <c r="OHY31" s="567"/>
      <c r="OHZ31" s="567"/>
      <c r="OIA31" s="567"/>
      <c r="OIB31" s="567"/>
      <c r="OIC31" s="567"/>
      <c r="OID31" s="567"/>
      <c r="OIE31" s="567"/>
      <c r="OIF31" s="567"/>
      <c r="OIG31" s="567"/>
      <c r="OIH31" s="567"/>
      <c r="OII31" s="567"/>
      <c r="OIJ31" s="567"/>
      <c r="OIK31" s="567"/>
      <c r="OIL31" s="567"/>
      <c r="OIM31" s="567"/>
      <c r="OIN31" s="567"/>
      <c r="OIO31" s="567"/>
      <c r="OIP31" s="567"/>
      <c r="OIQ31" s="567"/>
      <c r="OIR31" s="567"/>
      <c r="OIS31" s="567"/>
      <c r="OIT31" s="567"/>
      <c r="OIU31" s="567"/>
      <c r="OIV31" s="567"/>
      <c r="OIW31" s="567"/>
      <c r="OIX31" s="567"/>
      <c r="OIY31" s="567"/>
      <c r="OIZ31" s="567"/>
      <c r="OJA31" s="567"/>
      <c r="OJB31" s="567"/>
      <c r="OJC31" s="567"/>
      <c r="OJD31" s="567"/>
      <c r="OJE31" s="567"/>
      <c r="OJF31" s="567"/>
      <c r="OJG31" s="567"/>
      <c r="OJH31" s="567"/>
      <c r="OJI31" s="567"/>
      <c r="OJJ31" s="567"/>
      <c r="OJK31" s="567"/>
      <c r="OJL31" s="567"/>
      <c r="OJM31" s="567"/>
      <c r="OJN31" s="567"/>
      <c r="OJO31" s="567"/>
      <c r="OJP31" s="567"/>
      <c r="OJQ31" s="567"/>
      <c r="OJR31" s="567"/>
      <c r="OJS31" s="567"/>
      <c r="OJT31" s="567"/>
      <c r="OJU31" s="567"/>
      <c r="OJV31" s="567"/>
      <c r="OJW31" s="567"/>
      <c r="OJX31" s="567"/>
      <c r="OJY31" s="567"/>
      <c r="OJZ31" s="567"/>
      <c r="OKA31" s="567"/>
      <c r="OKB31" s="567"/>
      <c r="OKC31" s="567"/>
      <c r="OKD31" s="567"/>
      <c r="OKE31" s="567"/>
      <c r="OKF31" s="567"/>
      <c r="OKG31" s="567"/>
      <c r="OKH31" s="567"/>
      <c r="OKI31" s="567"/>
      <c r="OKJ31" s="567"/>
      <c r="OKK31" s="567"/>
      <c r="OKL31" s="567"/>
      <c r="OKM31" s="567"/>
      <c r="OKN31" s="567"/>
      <c r="OKO31" s="567"/>
      <c r="OKP31" s="567"/>
      <c r="OKQ31" s="567"/>
      <c r="OKR31" s="567"/>
      <c r="OKS31" s="567"/>
      <c r="OKT31" s="567"/>
      <c r="OKU31" s="567"/>
      <c r="OKV31" s="567"/>
      <c r="OKW31" s="567"/>
      <c r="OKX31" s="567"/>
      <c r="OKY31" s="567"/>
      <c r="OKZ31" s="567"/>
      <c r="OLA31" s="567"/>
      <c r="OLB31" s="567"/>
      <c r="OLC31" s="567"/>
      <c r="OLD31" s="567"/>
      <c r="OLE31" s="567"/>
      <c r="OLF31" s="567"/>
      <c r="OLG31" s="567"/>
      <c r="OLH31" s="567"/>
      <c r="OLI31" s="567"/>
      <c r="OLJ31" s="567"/>
      <c r="OLK31" s="567"/>
      <c r="OLL31" s="567"/>
      <c r="OLM31" s="567"/>
      <c r="OLN31" s="567"/>
      <c r="OLO31" s="567"/>
      <c r="OLP31" s="567"/>
      <c r="OLQ31" s="567"/>
      <c r="OLR31" s="567"/>
      <c r="OLS31" s="567"/>
      <c r="OLT31" s="567"/>
      <c r="OLU31" s="567"/>
      <c r="OLV31" s="567"/>
      <c r="OLW31" s="567"/>
      <c r="OLX31" s="567"/>
      <c r="OLY31" s="567"/>
      <c r="OLZ31" s="567"/>
      <c r="OMA31" s="567"/>
      <c r="OMB31" s="567"/>
      <c r="OMC31" s="567"/>
      <c r="OMD31" s="567"/>
      <c r="OME31" s="567"/>
      <c r="OMF31" s="567"/>
      <c r="OMG31" s="567"/>
      <c r="OMH31" s="567"/>
      <c r="OMI31" s="567"/>
      <c r="OMJ31" s="567"/>
      <c r="OMK31" s="567"/>
      <c r="OML31" s="567"/>
      <c r="OMM31" s="567"/>
      <c r="OMN31" s="567"/>
      <c r="OMO31" s="567"/>
      <c r="OMP31" s="567"/>
      <c r="OMQ31" s="567"/>
      <c r="OMR31" s="567"/>
      <c r="OMS31" s="567"/>
      <c r="OMT31" s="567"/>
      <c r="OMU31" s="567"/>
      <c r="OMV31" s="567"/>
      <c r="OMW31" s="567"/>
      <c r="OMX31" s="567"/>
      <c r="OMY31" s="567"/>
      <c r="OMZ31" s="567"/>
      <c r="ONA31" s="567"/>
      <c r="ONB31" s="567"/>
      <c r="ONC31" s="567"/>
      <c r="OND31" s="567"/>
      <c r="ONE31" s="567"/>
      <c r="ONF31" s="567"/>
      <c r="ONG31" s="567"/>
      <c r="ONH31" s="567"/>
      <c r="ONI31" s="567"/>
      <c r="ONJ31" s="567"/>
      <c r="ONK31" s="567"/>
      <c r="ONL31" s="567"/>
      <c r="ONM31" s="567"/>
      <c r="ONN31" s="567"/>
      <c r="ONO31" s="567"/>
      <c r="ONP31" s="567"/>
      <c r="ONQ31" s="567"/>
      <c r="ONR31" s="567"/>
      <c r="ONS31" s="567"/>
      <c r="ONT31" s="567"/>
      <c r="ONU31" s="567"/>
      <c r="ONV31" s="567"/>
      <c r="ONW31" s="567"/>
      <c r="ONX31" s="567"/>
      <c r="ONY31" s="567"/>
      <c r="ONZ31" s="567"/>
      <c r="OOA31" s="567"/>
      <c r="OOB31" s="567"/>
      <c r="OOC31" s="567"/>
      <c r="OOD31" s="567"/>
      <c r="OOE31" s="567"/>
      <c r="OOF31" s="567"/>
      <c r="OOG31" s="567"/>
      <c r="OOH31" s="567"/>
      <c r="OOI31" s="567"/>
      <c r="OOJ31" s="567"/>
      <c r="OOK31" s="567"/>
      <c r="OOL31" s="567"/>
      <c r="OOM31" s="567"/>
      <c r="OON31" s="567"/>
      <c r="OOO31" s="567"/>
      <c r="OOP31" s="567"/>
      <c r="OOQ31" s="567"/>
      <c r="OOR31" s="567"/>
      <c r="OOS31" s="567"/>
      <c r="OOT31" s="567"/>
      <c r="OOU31" s="567"/>
      <c r="OOV31" s="567"/>
      <c r="OOW31" s="567"/>
      <c r="OOX31" s="567"/>
      <c r="OOY31" s="567"/>
      <c r="OOZ31" s="567"/>
      <c r="OPA31" s="567"/>
      <c r="OPB31" s="567"/>
      <c r="OPC31" s="567"/>
      <c r="OPD31" s="567"/>
      <c r="OPE31" s="567"/>
      <c r="OPF31" s="567"/>
      <c r="OPG31" s="567"/>
      <c r="OPH31" s="567"/>
      <c r="OPI31" s="567"/>
      <c r="OPJ31" s="567"/>
      <c r="OPK31" s="567"/>
      <c r="OPL31" s="567"/>
      <c r="OPM31" s="567"/>
      <c r="OPN31" s="567"/>
      <c r="OPO31" s="567"/>
      <c r="OPP31" s="567"/>
      <c r="OPQ31" s="567"/>
      <c r="OPR31" s="567"/>
      <c r="OPS31" s="567"/>
      <c r="OPT31" s="567"/>
      <c r="OPU31" s="567"/>
      <c r="OPV31" s="567"/>
      <c r="OPW31" s="567"/>
      <c r="OPX31" s="567"/>
      <c r="OPY31" s="567"/>
      <c r="OPZ31" s="567"/>
      <c r="OQA31" s="567"/>
      <c r="OQB31" s="567"/>
      <c r="OQC31" s="567"/>
      <c r="OQD31" s="567"/>
      <c r="OQE31" s="567"/>
      <c r="OQF31" s="567"/>
      <c r="OQG31" s="567"/>
      <c r="OQH31" s="567"/>
      <c r="OQI31" s="567"/>
      <c r="OQJ31" s="567"/>
      <c r="OQK31" s="567"/>
      <c r="OQL31" s="567"/>
      <c r="OQM31" s="567"/>
      <c r="OQN31" s="567"/>
      <c r="OQO31" s="567"/>
      <c r="OQP31" s="567"/>
      <c r="OQQ31" s="567"/>
      <c r="OQR31" s="567"/>
      <c r="OQS31" s="567"/>
      <c r="OQT31" s="567"/>
      <c r="OQU31" s="567"/>
      <c r="OQV31" s="567"/>
      <c r="OQW31" s="567"/>
      <c r="OQX31" s="567"/>
      <c r="OQY31" s="567"/>
      <c r="OQZ31" s="567"/>
      <c r="ORA31" s="567"/>
      <c r="ORB31" s="567"/>
      <c r="ORC31" s="567"/>
      <c r="ORD31" s="567"/>
      <c r="ORE31" s="567"/>
      <c r="ORF31" s="567"/>
      <c r="ORG31" s="567"/>
      <c r="ORH31" s="567"/>
      <c r="ORI31" s="567"/>
      <c r="ORJ31" s="567"/>
      <c r="ORK31" s="567"/>
      <c r="ORL31" s="567"/>
      <c r="ORM31" s="567"/>
      <c r="ORN31" s="567"/>
      <c r="ORO31" s="567"/>
      <c r="ORP31" s="567"/>
      <c r="ORQ31" s="567"/>
      <c r="ORR31" s="567"/>
      <c r="ORS31" s="567"/>
      <c r="ORT31" s="567"/>
      <c r="ORU31" s="567"/>
      <c r="ORV31" s="567"/>
      <c r="ORW31" s="567"/>
      <c r="ORX31" s="567"/>
      <c r="ORY31" s="567"/>
      <c r="ORZ31" s="567"/>
      <c r="OSA31" s="567"/>
      <c r="OSB31" s="567"/>
      <c r="OSC31" s="567"/>
      <c r="OSD31" s="567"/>
      <c r="OSE31" s="567"/>
      <c r="OSF31" s="567"/>
      <c r="OSG31" s="567"/>
      <c r="OSH31" s="567"/>
      <c r="OSI31" s="567"/>
      <c r="OSJ31" s="567"/>
      <c r="OSK31" s="567"/>
      <c r="OSL31" s="567"/>
      <c r="OSM31" s="567"/>
      <c r="OSN31" s="567"/>
      <c r="OSO31" s="567"/>
      <c r="OSP31" s="567"/>
      <c r="OSQ31" s="567"/>
      <c r="OSR31" s="567"/>
      <c r="OSS31" s="567"/>
      <c r="OST31" s="567"/>
      <c r="OSU31" s="567"/>
      <c r="OSV31" s="567"/>
      <c r="OSW31" s="567"/>
      <c r="OSX31" s="567"/>
      <c r="OSY31" s="567"/>
      <c r="OSZ31" s="567"/>
      <c r="OTA31" s="567"/>
      <c r="OTB31" s="567"/>
      <c r="OTC31" s="567"/>
      <c r="OTD31" s="567"/>
      <c r="OTE31" s="567"/>
      <c r="OTF31" s="567"/>
      <c r="OTG31" s="567"/>
      <c r="OTH31" s="567"/>
      <c r="OTI31" s="567"/>
      <c r="OTJ31" s="567"/>
      <c r="OTK31" s="567"/>
      <c r="OTL31" s="567"/>
      <c r="OTM31" s="567"/>
      <c r="OTN31" s="567"/>
      <c r="OTO31" s="567"/>
      <c r="OTP31" s="567"/>
      <c r="OTQ31" s="567"/>
      <c r="OTR31" s="567"/>
      <c r="OTS31" s="567"/>
      <c r="OTT31" s="567"/>
      <c r="OTU31" s="567"/>
      <c r="OTV31" s="567"/>
      <c r="OTW31" s="567"/>
      <c r="OTX31" s="567"/>
      <c r="OTY31" s="567"/>
      <c r="OTZ31" s="567"/>
      <c r="OUA31" s="567"/>
      <c r="OUB31" s="567"/>
      <c r="OUC31" s="567"/>
      <c r="OUD31" s="567"/>
      <c r="OUE31" s="567"/>
      <c r="OUF31" s="567"/>
      <c r="OUG31" s="567"/>
      <c r="OUH31" s="567"/>
      <c r="OUI31" s="567"/>
      <c r="OUJ31" s="567"/>
      <c r="OUK31" s="567"/>
      <c r="OUL31" s="567"/>
      <c r="OUM31" s="567"/>
      <c r="OUN31" s="567"/>
      <c r="OUO31" s="567"/>
      <c r="OUP31" s="567"/>
      <c r="OUQ31" s="567"/>
      <c r="OUR31" s="567"/>
      <c r="OUS31" s="567"/>
      <c r="OUT31" s="567"/>
      <c r="OUU31" s="567"/>
      <c r="OUV31" s="567"/>
      <c r="OUW31" s="567"/>
      <c r="OUX31" s="567"/>
      <c r="OUY31" s="567"/>
      <c r="OUZ31" s="567"/>
      <c r="OVA31" s="567"/>
      <c r="OVB31" s="567"/>
      <c r="OVC31" s="567"/>
      <c r="OVD31" s="567"/>
      <c r="OVE31" s="567"/>
      <c r="OVF31" s="567"/>
      <c r="OVG31" s="567"/>
      <c r="OVH31" s="567"/>
      <c r="OVI31" s="567"/>
      <c r="OVJ31" s="567"/>
      <c r="OVK31" s="567"/>
      <c r="OVL31" s="567"/>
      <c r="OVM31" s="567"/>
      <c r="OVN31" s="567"/>
      <c r="OVO31" s="567"/>
      <c r="OVP31" s="567"/>
      <c r="OVQ31" s="567"/>
      <c r="OVR31" s="567"/>
      <c r="OVS31" s="567"/>
      <c r="OVT31" s="567"/>
      <c r="OVU31" s="567"/>
      <c r="OVV31" s="567"/>
      <c r="OVW31" s="567"/>
      <c r="OVX31" s="567"/>
      <c r="OVY31" s="567"/>
      <c r="OVZ31" s="567"/>
      <c r="OWA31" s="567"/>
      <c r="OWB31" s="567"/>
      <c r="OWC31" s="567"/>
      <c r="OWD31" s="567"/>
      <c r="OWE31" s="567"/>
      <c r="OWF31" s="567"/>
      <c r="OWG31" s="567"/>
      <c r="OWH31" s="567"/>
      <c r="OWI31" s="567"/>
      <c r="OWJ31" s="567"/>
      <c r="OWK31" s="567"/>
      <c r="OWL31" s="567"/>
      <c r="OWM31" s="567"/>
      <c r="OWN31" s="567"/>
      <c r="OWO31" s="567"/>
      <c r="OWP31" s="567"/>
      <c r="OWQ31" s="567"/>
      <c r="OWR31" s="567"/>
      <c r="OWS31" s="567"/>
      <c r="OWT31" s="567"/>
      <c r="OWU31" s="567"/>
      <c r="OWV31" s="567"/>
      <c r="OWW31" s="567"/>
      <c r="OWX31" s="567"/>
      <c r="OWY31" s="567"/>
      <c r="OWZ31" s="567"/>
      <c r="OXA31" s="567"/>
      <c r="OXB31" s="567"/>
      <c r="OXC31" s="567"/>
      <c r="OXD31" s="567"/>
      <c r="OXE31" s="567"/>
      <c r="OXF31" s="567"/>
      <c r="OXG31" s="567"/>
      <c r="OXH31" s="567"/>
      <c r="OXI31" s="567"/>
      <c r="OXJ31" s="567"/>
      <c r="OXK31" s="567"/>
      <c r="OXL31" s="567"/>
      <c r="OXM31" s="567"/>
      <c r="OXN31" s="567"/>
      <c r="OXO31" s="567"/>
      <c r="OXP31" s="567"/>
      <c r="OXQ31" s="567"/>
      <c r="OXR31" s="567"/>
      <c r="OXS31" s="567"/>
      <c r="OXT31" s="567"/>
      <c r="OXU31" s="567"/>
      <c r="OXV31" s="567"/>
      <c r="OXW31" s="567"/>
      <c r="OXX31" s="567"/>
      <c r="OXY31" s="567"/>
      <c r="OXZ31" s="567"/>
      <c r="OYA31" s="567"/>
      <c r="OYB31" s="567"/>
      <c r="OYC31" s="567"/>
      <c r="OYD31" s="567"/>
      <c r="OYE31" s="567"/>
      <c r="OYF31" s="567"/>
      <c r="OYG31" s="567"/>
      <c r="OYH31" s="567"/>
      <c r="OYI31" s="567"/>
      <c r="OYJ31" s="567"/>
      <c r="OYK31" s="567"/>
      <c r="OYL31" s="567"/>
      <c r="OYM31" s="567"/>
      <c r="OYN31" s="567"/>
      <c r="OYO31" s="567"/>
      <c r="OYP31" s="567"/>
      <c r="OYQ31" s="567"/>
      <c r="OYR31" s="567"/>
      <c r="OYS31" s="567"/>
      <c r="OYT31" s="567"/>
      <c r="OYU31" s="567"/>
      <c r="OYV31" s="567"/>
      <c r="OYW31" s="567"/>
      <c r="OYX31" s="567"/>
      <c r="OYY31" s="567"/>
      <c r="OYZ31" s="567"/>
      <c r="OZA31" s="567"/>
      <c r="OZB31" s="567"/>
      <c r="OZC31" s="567"/>
      <c r="OZD31" s="567"/>
      <c r="OZE31" s="567"/>
      <c r="OZF31" s="567"/>
      <c r="OZG31" s="567"/>
      <c r="OZH31" s="567"/>
      <c r="OZI31" s="567"/>
      <c r="OZJ31" s="567"/>
      <c r="OZK31" s="567"/>
      <c r="OZL31" s="567"/>
      <c r="OZM31" s="567"/>
      <c r="OZN31" s="567"/>
      <c r="OZO31" s="567"/>
      <c r="OZP31" s="567"/>
      <c r="OZQ31" s="567"/>
      <c r="OZR31" s="567"/>
      <c r="OZS31" s="567"/>
      <c r="OZT31" s="567"/>
      <c r="OZU31" s="567"/>
      <c r="OZV31" s="567"/>
      <c r="OZW31" s="567"/>
      <c r="OZX31" s="567"/>
      <c r="OZY31" s="567"/>
      <c r="OZZ31" s="567"/>
      <c r="PAA31" s="567"/>
      <c r="PAB31" s="567"/>
      <c r="PAC31" s="567"/>
      <c r="PAD31" s="567"/>
      <c r="PAE31" s="567"/>
      <c r="PAF31" s="567"/>
      <c r="PAG31" s="567"/>
      <c r="PAH31" s="567"/>
      <c r="PAI31" s="567"/>
      <c r="PAJ31" s="567"/>
      <c r="PAK31" s="567"/>
      <c r="PAL31" s="567"/>
      <c r="PAM31" s="567"/>
      <c r="PAN31" s="567"/>
      <c r="PAO31" s="567"/>
      <c r="PAP31" s="567"/>
      <c r="PAQ31" s="567"/>
      <c r="PAR31" s="567"/>
      <c r="PAS31" s="567"/>
      <c r="PAT31" s="567"/>
      <c r="PAU31" s="567"/>
      <c r="PAV31" s="567"/>
      <c r="PAW31" s="567"/>
      <c r="PAX31" s="567"/>
      <c r="PAY31" s="567"/>
      <c r="PAZ31" s="567"/>
      <c r="PBA31" s="567"/>
      <c r="PBB31" s="567"/>
      <c r="PBC31" s="567"/>
      <c r="PBD31" s="567"/>
      <c r="PBE31" s="567"/>
      <c r="PBF31" s="567"/>
      <c r="PBG31" s="567"/>
      <c r="PBH31" s="567"/>
      <c r="PBI31" s="567"/>
      <c r="PBJ31" s="567"/>
      <c r="PBK31" s="567"/>
      <c r="PBL31" s="567"/>
      <c r="PBM31" s="567"/>
      <c r="PBN31" s="567"/>
      <c r="PBO31" s="567"/>
      <c r="PBP31" s="567"/>
      <c r="PBQ31" s="567"/>
      <c r="PBR31" s="567"/>
      <c r="PBS31" s="567"/>
      <c r="PBT31" s="567"/>
      <c r="PBU31" s="567"/>
      <c r="PBV31" s="567"/>
      <c r="PBW31" s="567"/>
      <c r="PBX31" s="567"/>
      <c r="PBY31" s="567"/>
      <c r="PBZ31" s="567"/>
      <c r="PCA31" s="567"/>
      <c r="PCB31" s="567"/>
      <c r="PCC31" s="567"/>
      <c r="PCD31" s="567"/>
      <c r="PCE31" s="567"/>
      <c r="PCF31" s="567"/>
      <c r="PCG31" s="567"/>
      <c r="PCH31" s="567"/>
      <c r="PCI31" s="567"/>
      <c r="PCJ31" s="567"/>
      <c r="PCK31" s="567"/>
      <c r="PCL31" s="567"/>
      <c r="PCM31" s="567"/>
      <c r="PCN31" s="567"/>
      <c r="PCO31" s="567"/>
      <c r="PCP31" s="567"/>
      <c r="PCQ31" s="567"/>
      <c r="PCR31" s="567"/>
      <c r="PCS31" s="567"/>
      <c r="PCT31" s="567"/>
      <c r="PCU31" s="567"/>
      <c r="PCV31" s="567"/>
      <c r="PCW31" s="567"/>
      <c r="PCX31" s="567"/>
      <c r="PCY31" s="567"/>
      <c r="PCZ31" s="567"/>
      <c r="PDA31" s="567"/>
      <c r="PDB31" s="567"/>
      <c r="PDC31" s="567"/>
      <c r="PDD31" s="567"/>
      <c r="PDE31" s="567"/>
      <c r="PDF31" s="567"/>
      <c r="PDG31" s="567"/>
      <c r="PDH31" s="567"/>
      <c r="PDI31" s="567"/>
      <c r="PDJ31" s="567"/>
      <c r="PDK31" s="567"/>
      <c r="PDL31" s="567"/>
      <c r="PDM31" s="567"/>
      <c r="PDN31" s="567"/>
      <c r="PDO31" s="567"/>
      <c r="PDP31" s="567"/>
      <c r="PDQ31" s="567"/>
      <c r="PDR31" s="567"/>
      <c r="PDS31" s="567"/>
      <c r="PDT31" s="567"/>
      <c r="PDU31" s="567"/>
      <c r="PDV31" s="567"/>
      <c r="PDW31" s="567"/>
      <c r="PDX31" s="567"/>
      <c r="PDY31" s="567"/>
      <c r="PDZ31" s="567"/>
      <c r="PEA31" s="567"/>
      <c r="PEB31" s="567"/>
      <c r="PEC31" s="567"/>
      <c r="PED31" s="567"/>
      <c r="PEE31" s="567"/>
      <c r="PEF31" s="567"/>
      <c r="PEG31" s="567"/>
      <c r="PEH31" s="567"/>
      <c r="PEI31" s="567"/>
      <c r="PEJ31" s="567"/>
      <c r="PEK31" s="567"/>
      <c r="PEL31" s="567"/>
      <c r="PEM31" s="567"/>
      <c r="PEN31" s="567"/>
      <c r="PEO31" s="567"/>
      <c r="PEP31" s="567"/>
      <c r="PEQ31" s="567"/>
      <c r="PER31" s="567"/>
      <c r="PES31" s="567"/>
      <c r="PET31" s="567"/>
      <c r="PEU31" s="567"/>
      <c r="PEV31" s="567"/>
      <c r="PEW31" s="567"/>
      <c r="PEX31" s="567"/>
      <c r="PEY31" s="567"/>
      <c r="PEZ31" s="567"/>
      <c r="PFA31" s="567"/>
      <c r="PFB31" s="567"/>
      <c r="PFC31" s="567"/>
      <c r="PFD31" s="567"/>
      <c r="PFE31" s="567"/>
      <c r="PFF31" s="567"/>
      <c r="PFG31" s="567"/>
      <c r="PFH31" s="567"/>
      <c r="PFI31" s="567"/>
      <c r="PFJ31" s="567"/>
      <c r="PFK31" s="567"/>
      <c r="PFL31" s="567"/>
      <c r="PFM31" s="567"/>
      <c r="PFN31" s="567"/>
      <c r="PFO31" s="567"/>
      <c r="PFP31" s="567"/>
      <c r="PFQ31" s="567"/>
      <c r="PFR31" s="567"/>
      <c r="PFS31" s="567"/>
      <c r="PFT31" s="567"/>
      <c r="PFU31" s="567"/>
      <c r="PFV31" s="567"/>
      <c r="PFW31" s="567"/>
      <c r="PFX31" s="567"/>
      <c r="PFY31" s="567"/>
      <c r="PFZ31" s="567"/>
      <c r="PGA31" s="567"/>
      <c r="PGB31" s="567"/>
      <c r="PGC31" s="567"/>
      <c r="PGD31" s="567"/>
      <c r="PGE31" s="567"/>
      <c r="PGF31" s="567"/>
      <c r="PGG31" s="567"/>
      <c r="PGH31" s="567"/>
      <c r="PGI31" s="567"/>
      <c r="PGJ31" s="567"/>
      <c r="PGK31" s="567"/>
      <c r="PGL31" s="567"/>
      <c r="PGM31" s="567"/>
      <c r="PGN31" s="567"/>
      <c r="PGO31" s="567"/>
      <c r="PGP31" s="567"/>
      <c r="PGQ31" s="567"/>
      <c r="PGR31" s="567"/>
      <c r="PGS31" s="567"/>
      <c r="PGT31" s="567"/>
      <c r="PGU31" s="567"/>
      <c r="PGV31" s="567"/>
      <c r="PGW31" s="567"/>
      <c r="PGX31" s="567"/>
      <c r="PGY31" s="567"/>
      <c r="PGZ31" s="567"/>
      <c r="PHA31" s="567"/>
      <c r="PHB31" s="567"/>
      <c r="PHC31" s="567"/>
      <c r="PHD31" s="567"/>
      <c r="PHE31" s="567"/>
      <c r="PHF31" s="567"/>
      <c r="PHG31" s="567"/>
      <c r="PHH31" s="567"/>
      <c r="PHI31" s="567"/>
      <c r="PHJ31" s="567"/>
      <c r="PHK31" s="567"/>
      <c r="PHL31" s="567"/>
      <c r="PHM31" s="567"/>
      <c r="PHN31" s="567"/>
      <c r="PHO31" s="567"/>
      <c r="PHP31" s="567"/>
      <c r="PHQ31" s="567"/>
      <c r="PHR31" s="567"/>
      <c r="PHS31" s="567"/>
      <c r="PHT31" s="567"/>
      <c r="PHU31" s="567"/>
      <c r="PHV31" s="567"/>
      <c r="PHW31" s="567"/>
      <c r="PHX31" s="567"/>
      <c r="PHY31" s="567"/>
      <c r="PHZ31" s="567"/>
      <c r="PIA31" s="567"/>
      <c r="PIB31" s="567"/>
      <c r="PIC31" s="567"/>
      <c r="PID31" s="567"/>
      <c r="PIE31" s="567"/>
      <c r="PIF31" s="567"/>
      <c r="PIG31" s="567"/>
      <c r="PIH31" s="567"/>
      <c r="PII31" s="567"/>
      <c r="PIJ31" s="567"/>
      <c r="PIK31" s="567"/>
      <c r="PIL31" s="567"/>
      <c r="PIM31" s="567"/>
      <c r="PIN31" s="567"/>
      <c r="PIO31" s="567"/>
      <c r="PIP31" s="567"/>
      <c r="PIQ31" s="567"/>
      <c r="PIR31" s="567"/>
      <c r="PIS31" s="567"/>
      <c r="PIT31" s="567"/>
      <c r="PIU31" s="567"/>
      <c r="PIV31" s="567"/>
      <c r="PIW31" s="567"/>
      <c r="PIX31" s="567"/>
      <c r="PIY31" s="567"/>
      <c r="PIZ31" s="567"/>
      <c r="PJA31" s="567"/>
      <c r="PJB31" s="567"/>
      <c r="PJC31" s="567"/>
      <c r="PJD31" s="567"/>
      <c r="PJE31" s="567"/>
      <c r="PJF31" s="567"/>
      <c r="PJG31" s="567"/>
      <c r="PJH31" s="567"/>
      <c r="PJI31" s="567"/>
      <c r="PJJ31" s="567"/>
      <c r="PJK31" s="567"/>
      <c r="PJL31" s="567"/>
      <c r="PJM31" s="567"/>
      <c r="PJN31" s="567"/>
      <c r="PJO31" s="567"/>
      <c r="PJP31" s="567"/>
      <c r="PJQ31" s="567"/>
      <c r="PJR31" s="567"/>
      <c r="PJS31" s="567"/>
      <c r="PJT31" s="567"/>
      <c r="PJU31" s="567"/>
      <c r="PJV31" s="567"/>
      <c r="PJW31" s="567"/>
      <c r="PJX31" s="567"/>
      <c r="PJY31" s="567"/>
      <c r="PJZ31" s="567"/>
      <c r="PKA31" s="567"/>
      <c r="PKB31" s="567"/>
      <c r="PKC31" s="567"/>
      <c r="PKD31" s="567"/>
      <c r="PKE31" s="567"/>
      <c r="PKF31" s="567"/>
      <c r="PKG31" s="567"/>
      <c r="PKH31" s="567"/>
      <c r="PKI31" s="567"/>
      <c r="PKJ31" s="567"/>
      <c r="PKK31" s="567"/>
      <c r="PKL31" s="567"/>
      <c r="PKM31" s="567"/>
      <c r="PKN31" s="567"/>
      <c r="PKO31" s="567"/>
      <c r="PKP31" s="567"/>
      <c r="PKQ31" s="567"/>
      <c r="PKR31" s="567"/>
      <c r="PKS31" s="567"/>
      <c r="PKT31" s="567"/>
      <c r="PKU31" s="567"/>
      <c r="PKV31" s="567"/>
      <c r="PKW31" s="567"/>
      <c r="PKX31" s="567"/>
      <c r="PKY31" s="567"/>
      <c r="PKZ31" s="567"/>
      <c r="PLA31" s="567"/>
      <c r="PLB31" s="567"/>
      <c r="PLC31" s="567"/>
      <c r="PLD31" s="567"/>
      <c r="PLE31" s="567"/>
      <c r="PLF31" s="567"/>
      <c r="PLG31" s="567"/>
      <c r="PLH31" s="567"/>
      <c r="PLI31" s="567"/>
      <c r="PLJ31" s="567"/>
      <c r="PLK31" s="567"/>
      <c r="PLL31" s="567"/>
      <c r="PLM31" s="567"/>
      <c r="PLN31" s="567"/>
      <c r="PLO31" s="567"/>
      <c r="PLP31" s="567"/>
      <c r="PLQ31" s="567"/>
      <c r="PLR31" s="567"/>
      <c r="PLS31" s="567"/>
      <c r="PLT31" s="567"/>
      <c r="PLU31" s="567"/>
      <c r="PLV31" s="567"/>
      <c r="PLW31" s="567"/>
      <c r="PLX31" s="567"/>
      <c r="PLY31" s="567"/>
      <c r="PLZ31" s="567"/>
      <c r="PMA31" s="567"/>
      <c r="PMB31" s="567"/>
      <c r="PMC31" s="567"/>
      <c r="PMD31" s="567"/>
      <c r="PME31" s="567"/>
      <c r="PMF31" s="567"/>
      <c r="PMG31" s="567"/>
      <c r="PMH31" s="567"/>
      <c r="PMI31" s="567"/>
      <c r="PMJ31" s="567"/>
      <c r="PMK31" s="567"/>
      <c r="PML31" s="567"/>
      <c r="PMM31" s="567"/>
      <c r="PMN31" s="567"/>
      <c r="PMO31" s="567"/>
      <c r="PMP31" s="567"/>
      <c r="PMQ31" s="567"/>
      <c r="PMR31" s="567"/>
      <c r="PMS31" s="567"/>
      <c r="PMT31" s="567"/>
      <c r="PMU31" s="567"/>
      <c r="PMV31" s="567"/>
      <c r="PMW31" s="567"/>
      <c r="PMX31" s="567"/>
      <c r="PMY31" s="567"/>
      <c r="PMZ31" s="567"/>
      <c r="PNA31" s="567"/>
      <c r="PNB31" s="567"/>
      <c r="PNC31" s="567"/>
      <c r="PND31" s="567"/>
      <c r="PNE31" s="567"/>
      <c r="PNF31" s="567"/>
      <c r="PNG31" s="567"/>
      <c r="PNH31" s="567"/>
      <c r="PNI31" s="567"/>
      <c r="PNJ31" s="567"/>
      <c r="PNK31" s="567"/>
      <c r="PNL31" s="567"/>
      <c r="PNM31" s="567"/>
      <c r="PNN31" s="567"/>
      <c r="PNO31" s="567"/>
      <c r="PNP31" s="567"/>
      <c r="PNQ31" s="567"/>
      <c r="PNR31" s="567"/>
      <c r="PNS31" s="567"/>
      <c r="PNT31" s="567"/>
      <c r="PNU31" s="567"/>
      <c r="PNV31" s="567"/>
      <c r="PNW31" s="567"/>
      <c r="PNX31" s="567"/>
      <c r="PNY31" s="567"/>
      <c r="PNZ31" s="567"/>
      <c r="POA31" s="567"/>
      <c r="POB31" s="567"/>
      <c r="POC31" s="567"/>
      <c r="POD31" s="567"/>
      <c r="POE31" s="567"/>
      <c r="POF31" s="567"/>
      <c r="POG31" s="567"/>
      <c r="POH31" s="567"/>
      <c r="POI31" s="567"/>
      <c r="POJ31" s="567"/>
      <c r="POK31" s="567"/>
      <c r="POL31" s="567"/>
      <c r="POM31" s="567"/>
      <c r="PON31" s="567"/>
      <c r="POO31" s="567"/>
      <c r="POP31" s="567"/>
      <c r="POQ31" s="567"/>
      <c r="POR31" s="567"/>
      <c r="POS31" s="567"/>
      <c r="POT31" s="567"/>
      <c r="POU31" s="567"/>
      <c r="POV31" s="567"/>
      <c r="POW31" s="567"/>
      <c r="POX31" s="567"/>
      <c r="POY31" s="567"/>
      <c r="POZ31" s="567"/>
      <c r="PPA31" s="567"/>
      <c r="PPB31" s="567"/>
      <c r="PPC31" s="567"/>
      <c r="PPD31" s="567"/>
      <c r="PPE31" s="567"/>
      <c r="PPF31" s="567"/>
      <c r="PPG31" s="567"/>
      <c r="PPH31" s="567"/>
      <c r="PPI31" s="567"/>
      <c r="PPJ31" s="567"/>
      <c r="PPK31" s="567"/>
      <c r="PPL31" s="567"/>
      <c r="PPM31" s="567"/>
      <c r="PPN31" s="567"/>
      <c r="PPO31" s="567"/>
      <c r="PPP31" s="567"/>
      <c r="PPQ31" s="567"/>
      <c r="PPR31" s="567"/>
      <c r="PPS31" s="567"/>
      <c r="PPT31" s="567"/>
      <c r="PPU31" s="567"/>
      <c r="PPV31" s="567"/>
      <c r="PPW31" s="567"/>
      <c r="PPX31" s="567"/>
      <c r="PPY31" s="567"/>
      <c r="PPZ31" s="567"/>
      <c r="PQA31" s="567"/>
      <c r="PQB31" s="567"/>
      <c r="PQC31" s="567"/>
      <c r="PQD31" s="567"/>
      <c r="PQE31" s="567"/>
      <c r="PQF31" s="567"/>
      <c r="PQG31" s="567"/>
      <c r="PQH31" s="567"/>
      <c r="PQI31" s="567"/>
      <c r="PQJ31" s="567"/>
      <c r="PQK31" s="567"/>
      <c r="PQL31" s="567"/>
      <c r="PQM31" s="567"/>
      <c r="PQN31" s="567"/>
      <c r="PQO31" s="567"/>
      <c r="PQP31" s="567"/>
      <c r="PQQ31" s="567"/>
      <c r="PQR31" s="567"/>
      <c r="PQS31" s="567"/>
      <c r="PQT31" s="567"/>
      <c r="PQU31" s="567"/>
      <c r="PQV31" s="567"/>
      <c r="PQW31" s="567"/>
      <c r="PQX31" s="567"/>
      <c r="PQY31" s="567"/>
      <c r="PQZ31" s="567"/>
      <c r="PRA31" s="567"/>
      <c r="PRB31" s="567"/>
      <c r="PRC31" s="567"/>
      <c r="PRD31" s="567"/>
      <c r="PRE31" s="567"/>
      <c r="PRF31" s="567"/>
      <c r="PRG31" s="567"/>
      <c r="PRH31" s="567"/>
      <c r="PRI31" s="567"/>
      <c r="PRJ31" s="567"/>
      <c r="PRK31" s="567"/>
      <c r="PRL31" s="567"/>
      <c r="PRM31" s="567"/>
      <c r="PRN31" s="567"/>
      <c r="PRO31" s="567"/>
      <c r="PRP31" s="567"/>
      <c r="PRQ31" s="567"/>
      <c r="PRR31" s="567"/>
      <c r="PRS31" s="567"/>
      <c r="PRT31" s="567"/>
      <c r="PRU31" s="567"/>
      <c r="PRV31" s="567"/>
      <c r="PRW31" s="567"/>
      <c r="PRX31" s="567"/>
      <c r="PRY31" s="567"/>
      <c r="PRZ31" s="567"/>
      <c r="PSA31" s="567"/>
      <c r="PSB31" s="567"/>
      <c r="PSC31" s="567"/>
      <c r="PSD31" s="567"/>
      <c r="PSE31" s="567"/>
      <c r="PSF31" s="567"/>
      <c r="PSG31" s="567"/>
      <c r="PSH31" s="567"/>
      <c r="PSI31" s="567"/>
      <c r="PSJ31" s="567"/>
      <c r="PSK31" s="567"/>
      <c r="PSL31" s="567"/>
      <c r="PSM31" s="567"/>
      <c r="PSN31" s="567"/>
      <c r="PSO31" s="567"/>
      <c r="PSP31" s="567"/>
      <c r="PSQ31" s="567"/>
      <c r="PSR31" s="567"/>
      <c r="PSS31" s="567"/>
      <c r="PST31" s="567"/>
      <c r="PSU31" s="567"/>
      <c r="PSV31" s="567"/>
      <c r="PSW31" s="567"/>
      <c r="PSX31" s="567"/>
      <c r="PSY31" s="567"/>
      <c r="PSZ31" s="567"/>
      <c r="PTA31" s="567"/>
      <c r="PTB31" s="567"/>
      <c r="PTC31" s="567"/>
      <c r="PTD31" s="567"/>
      <c r="PTE31" s="567"/>
      <c r="PTF31" s="567"/>
      <c r="PTG31" s="567"/>
      <c r="PTH31" s="567"/>
      <c r="PTI31" s="567"/>
      <c r="PTJ31" s="567"/>
      <c r="PTK31" s="567"/>
      <c r="PTL31" s="567"/>
      <c r="PTM31" s="567"/>
      <c r="PTN31" s="567"/>
      <c r="PTO31" s="567"/>
      <c r="PTP31" s="567"/>
      <c r="PTQ31" s="567"/>
      <c r="PTR31" s="567"/>
      <c r="PTS31" s="567"/>
      <c r="PTT31" s="567"/>
      <c r="PTU31" s="567"/>
      <c r="PTV31" s="567"/>
      <c r="PTW31" s="567"/>
      <c r="PTX31" s="567"/>
      <c r="PTY31" s="567"/>
      <c r="PTZ31" s="567"/>
      <c r="PUA31" s="567"/>
      <c r="PUB31" s="567"/>
      <c r="PUC31" s="567"/>
      <c r="PUD31" s="567"/>
      <c r="PUE31" s="567"/>
      <c r="PUF31" s="567"/>
      <c r="PUG31" s="567"/>
      <c r="PUH31" s="567"/>
      <c r="PUI31" s="567"/>
      <c r="PUJ31" s="567"/>
      <c r="PUK31" s="567"/>
      <c r="PUL31" s="567"/>
      <c r="PUM31" s="567"/>
      <c r="PUN31" s="567"/>
      <c r="PUO31" s="567"/>
      <c r="PUP31" s="567"/>
      <c r="PUQ31" s="567"/>
      <c r="PUR31" s="567"/>
      <c r="PUS31" s="567"/>
      <c r="PUT31" s="567"/>
      <c r="PUU31" s="567"/>
      <c r="PUV31" s="567"/>
      <c r="PUW31" s="567"/>
      <c r="PUX31" s="567"/>
      <c r="PUY31" s="567"/>
      <c r="PUZ31" s="567"/>
      <c r="PVA31" s="567"/>
      <c r="PVB31" s="567"/>
      <c r="PVC31" s="567"/>
      <c r="PVD31" s="567"/>
      <c r="PVE31" s="567"/>
      <c r="PVF31" s="567"/>
      <c r="PVG31" s="567"/>
      <c r="PVH31" s="567"/>
      <c r="PVI31" s="567"/>
      <c r="PVJ31" s="567"/>
      <c r="PVK31" s="567"/>
      <c r="PVL31" s="567"/>
      <c r="PVM31" s="567"/>
      <c r="PVN31" s="567"/>
      <c r="PVO31" s="567"/>
      <c r="PVP31" s="567"/>
      <c r="PVQ31" s="567"/>
      <c r="PVR31" s="567"/>
      <c r="PVS31" s="567"/>
      <c r="PVT31" s="567"/>
      <c r="PVU31" s="567"/>
      <c r="PVV31" s="567"/>
      <c r="PVW31" s="567"/>
      <c r="PVX31" s="567"/>
      <c r="PVY31" s="567"/>
      <c r="PVZ31" s="567"/>
      <c r="PWA31" s="567"/>
      <c r="PWB31" s="567"/>
      <c r="PWC31" s="567"/>
      <c r="PWD31" s="567"/>
      <c r="PWE31" s="567"/>
      <c r="PWF31" s="567"/>
      <c r="PWG31" s="567"/>
      <c r="PWH31" s="567"/>
      <c r="PWI31" s="567"/>
      <c r="PWJ31" s="567"/>
      <c r="PWK31" s="567"/>
      <c r="PWL31" s="567"/>
      <c r="PWM31" s="567"/>
      <c r="PWN31" s="567"/>
      <c r="PWO31" s="567"/>
      <c r="PWP31" s="567"/>
      <c r="PWQ31" s="567"/>
      <c r="PWR31" s="567"/>
      <c r="PWS31" s="567"/>
      <c r="PWT31" s="567"/>
      <c r="PWU31" s="567"/>
      <c r="PWV31" s="567"/>
      <c r="PWW31" s="567"/>
      <c r="PWX31" s="567"/>
      <c r="PWY31" s="567"/>
      <c r="PWZ31" s="567"/>
      <c r="PXA31" s="567"/>
      <c r="PXB31" s="567"/>
      <c r="PXC31" s="567"/>
      <c r="PXD31" s="567"/>
      <c r="PXE31" s="567"/>
      <c r="PXF31" s="567"/>
      <c r="PXG31" s="567"/>
      <c r="PXH31" s="567"/>
      <c r="PXI31" s="567"/>
      <c r="PXJ31" s="567"/>
      <c r="PXK31" s="567"/>
      <c r="PXL31" s="567"/>
      <c r="PXM31" s="567"/>
      <c r="PXN31" s="567"/>
      <c r="PXO31" s="567"/>
      <c r="PXP31" s="567"/>
      <c r="PXQ31" s="567"/>
      <c r="PXR31" s="567"/>
      <c r="PXS31" s="567"/>
      <c r="PXT31" s="567"/>
      <c r="PXU31" s="567"/>
      <c r="PXV31" s="567"/>
      <c r="PXW31" s="567"/>
      <c r="PXX31" s="567"/>
      <c r="PXY31" s="567"/>
      <c r="PXZ31" s="567"/>
      <c r="PYA31" s="567"/>
      <c r="PYB31" s="567"/>
      <c r="PYC31" s="567"/>
      <c r="PYD31" s="567"/>
      <c r="PYE31" s="567"/>
      <c r="PYF31" s="567"/>
      <c r="PYG31" s="567"/>
      <c r="PYH31" s="567"/>
      <c r="PYI31" s="567"/>
      <c r="PYJ31" s="567"/>
      <c r="PYK31" s="567"/>
      <c r="PYL31" s="567"/>
      <c r="PYM31" s="567"/>
      <c r="PYN31" s="567"/>
      <c r="PYO31" s="567"/>
      <c r="PYP31" s="567"/>
      <c r="PYQ31" s="567"/>
      <c r="PYR31" s="567"/>
      <c r="PYS31" s="567"/>
      <c r="PYT31" s="567"/>
      <c r="PYU31" s="567"/>
      <c r="PYV31" s="567"/>
      <c r="PYW31" s="567"/>
      <c r="PYX31" s="567"/>
      <c r="PYY31" s="567"/>
      <c r="PYZ31" s="567"/>
      <c r="PZA31" s="567"/>
      <c r="PZB31" s="567"/>
      <c r="PZC31" s="567"/>
      <c r="PZD31" s="567"/>
      <c r="PZE31" s="567"/>
      <c r="PZF31" s="567"/>
      <c r="PZG31" s="567"/>
      <c r="PZH31" s="567"/>
      <c r="PZI31" s="567"/>
      <c r="PZJ31" s="567"/>
      <c r="PZK31" s="567"/>
      <c r="PZL31" s="567"/>
      <c r="PZM31" s="567"/>
      <c r="PZN31" s="567"/>
      <c r="PZO31" s="567"/>
      <c r="PZP31" s="567"/>
      <c r="PZQ31" s="567"/>
      <c r="PZR31" s="567"/>
      <c r="PZS31" s="567"/>
      <c r="PZT31" s="567"/>
      <c r="PZU31" s="567"/>
      <c r="PZV31" s="567"/>
      <c r="PZW31" s="567"/>
      <c r="PZX31" s="567"/>
      <c r="PZY31" s="567"/>
      <c r="PZZ31" s="567"/>
      <c r="QAA31" s="567"/>
      <c r="QAB31" s="567"/>
      <c r="QAC31" s="567"/>
      <c r="QAD31" s="567"/>
      <c r="QAE31" s="567"/>
      <c r="QAF31" s="567"/>
      <c r="QAG31" s="567"/>
      <c r="QAH31" s="567"/>
      <c r="QAI31" s="567"/>
      <c r="QAJ31" s="567"/>
      <c r="QAK31" s="567"/>
      <c r="QAL31" s="567"/>
      <c r="QAM31" s="567"/>
      <c r="QAN31" s="567"/>
      <c r="QAO31" s="567"/>
      <c r="QAP31" s="567"/>
      <c r="QAQ31" s="567"/>
      <c r="QAR31" s="567"/>
      <c r="QAS31" s="567"/>
      <c r="QAT31" s="567"/>
      <c r="QAU31" s="567"/>
      <c r="QAV31" s="567"/>
      <c r="QAW31" s="567"/>
      <c r="QAX31" s="567"/>
      <c r="QAY31" s="567"/>
      <c r="QAZ31" s="567"/>
      <c r="QBA31" s="567"/>
      <c r="QBB31" s="567"/>
      <c r="QBC31" s="567"/>
      <c r="QBD31" s="567"/>
      <c r="QBE31" s="567"/>
      <c r="QBF31" s="567"/>
      <c r="QBG31" s="567"/>
      <c r="QBH31" s="567"/>
      <c r="QBI31" s="567"/>
      <c r="QBJ31" s="567"/>
      <c r="QBK31" s="567"/>
      <c r="QBL31" s="567"/>
      <c r="QBM31" s="567"/>
      <c r="QBN31" s="567"/>
      <c r="QBO31" s="567"/>
      <c r="QBP31" s="567"/>
      <c r="QBQ31" s="567"/>
      <c r="QBR31" s="567"/>
      <c r="QBS31" s="567"/>
      <c r="QBT31" s="567"/>
      <c r="QBU31" s="567"/>
      <c r="QBV31" s="567"/>
      <c r="QBW31" s="567"/>
      <c r="QBX31" s="567"/>
      <c r="QBY31" s="567"/>
      <c r="QBZ31" s="567"/>
      <c r="QCA31" s="567"/>
      <c r="QCB31" s="567"/>
      <c r="QCC31" s="567"/>
      <c r="QCD31" s="567"/>
      <c r="QCE31" s="567"/>
      <c r="QCF31" s="567"/>
      <c r="QCG31" s="567"/>
      <c r="QCH31" s="567"/>
      <c r="QCI31" s="567"/>
      <c r="QCJ31" s="567"/>
      <c r="QCK31" s="567"/>
      <c r="QCL31" s="567"/>
      <c r="QCM31" s="567"/>
      <c r="QCN31" s="567"/>
      <c r="QCO31" s="567"/>
      <c r="QCP31" s="567"/>
      <c r="QCQ31" s="567"/>
      <c r="QCR31" s="567"/>
      <c r="QCS31" s="567"/>
      <c r="QCT31" s="567"/>
      <c r="QCU31" s="567"/>
      <c r="QCV31" s="567"/>
      <c r="QCW31" s="567"/>
      <c r="QCX31" s="567"/>
      <c r="QCY31" s="567"/>
      <c r="QCZ31" s="567"/>
      <c r="QDA31" s="567"/>
      <c r="QDB31" s="567"/>
      <c r="QDC31" s="567"/>
      <c r="QDD31" s="567"/>
      <c r="QDE31" s="567"/>
      <c r="QDF31" s="567"/>
      <c r="QDG31" s="567"/>
      <c r="QDH31" s="567"/>
      <c r="QDI31" s="567"/>
      <c r="QDJ31" s="567"/>
      <c r="QDK31" s="567"/>
      <c r="QDL31" s="567"/>
      <c r="QDM31" s="567"/>
      <c r="QDN31" s="567"/>
      <c r="QDO31" s="567"/>
      <c r="QDP31" s="567"/>
      <c r="QDQ31" s="567"/>
      <c r="QDR31" s="567"/>
      <c r="QDS31" s="567"/>
      <c r="QDT31" s="567"/>
      <c r="QDU31" s="567"/>
      <c r="QDV31" s="567"/>
      <c r="QDW31" s="567"/>
      <c r="QDX31" s="567"/>
      <c r="QDY31" s="567"/>
      <c r="QDZ31" s="567"/>
      <c r="QEA31" s="567"/>
      <c r="QEB31" s="567"/>
      <c r="QEC31" s="567"/>
      <c r="QED31" s="567"/>
      <c r="QEE31" s="567"/>
      <c r="QEF31" s="567"/>
      <c r="QEG31" s="567"/>
      <c r="QEH31" s="567"/>
      <c r="QEI31" s="567"/>
      <c r="QEJ31" s="567"/>
      <c r="QEK31" s="567"/>
      <c r="QEL31" s="567"/>
      <c r="QEM31" s="567"/>
      <c r="QEN31" s="567"/>
      <c r="QEO31" s="567"/>
      <c r="QEP31" s="567"/>
      <c r="QEQ31" s="567"/>
      <c r="QER31" s="567"/>
      <c r="QES31" s="567"/>
      <c r="QET31" s="567"/>
      <c r="QEU31" s="567"/>
      <c r="QEV31" s="567"/>
      <c r="QEW31" s="567"/>
      <c r="QEX31" s="567"/>
      <c r="QEY31" s="567"/>
      <c r="QEZ31" s="567"/>
      <c r="QFA31" s="567"/>
      <c r="QFB31" s="567"/>
      <c r="QFC31" s="567"/>
      <c r="QFD31" s="567"/>
      <c r="QFE31" s="567"/>
      <c r="QFF31" s="567"/>
      <c r="QFG31" s="567"/>
      <c r="QFH31" s="567"/>
      <c r="QFI31" s="567"/>
      <c r="QFJ31" s="567"/>
      <c r="QFK31" s="567"/>
      <c r="QFL31" s="567"/>
      <c r="QFM31" s="567"/>
      <c r="QFN31" s="567"/>
      <c r="QFO31" s="567"/>
      <c r="QFP31" s="567"/>
      <c r="QFQ31" s="567"/>
      <c r="QFR31" s="567"/>
      <c r="QFS31" s="567"/>
      <c r="QFT31" s="567"/>
      <c r="QFU31" s="567"/>
      <c r="QFV31" s="567"/>
      <c r="QFW31" s="567"/>
      <c r="QFX31" s="567"/>
      <c r="QFY31" s="567"/>
      <c r="QFZ31" s="567"/>
      <c r="QGA31" s="567"/>
      <c r="QGB31" s="567"/>
      <c r="QGC31" s="567"/>
      <c r="QGD31" s="567"/>
      <c r="QGE31" s="567"/>
      <c r="QGF31" s="567"/>
      <c r="QGG31" s="567"/>
      <c r="QGH31" s="567"/>
      <c r="QGI31" s="567"/>
      <c r="QGJ31" s="567"/>
      <c r="QGK31" s="567"/>
      <c r="QGL31" s="567"/>
      <c r="QGM31" s="567"/>
      <c r="QGN31" s="567"/>
      <c r="QGO31" s="567"/>
      <c r="QGP31" s="567"/>
      <c r="QGQ31" s="567"/>
      <c r="QGR31" s="567"/>
      <c r="QGS31" s="567"/>
      <c r="QGT31" s="567"/>
      <c r="QGU31" s="567"/>
      <c r="QGV31" s="567"/>
      <c r="QGW31" s="567"/>
      <c r="QGX31" s="567"/>
      <c r="QGY31" s="567"/>
      <c r="QGZ31" s="567"/>
      <c r="QHA31" s="567"/>
      <c r="QHB31" s="567"/>
      <c r="QHC31" s="567"/>
      <c r="QHD31" s="567"/>
      <c r="QHE31" s="567"/>
      <c r="QHF31" s="567"/>
      <c r="QHG31" s="567"/>
      <c r="QHH31" s="567"/>
      <c r="QHI31" s="567"/>
      <c r="QHJ31" s="567"/>
      <c r="QHK31" s="567"/>
      <c r="QHL31" s="567"/>
      <c r="QHM31" s="567"/>
      <c r="QHN31" s="567"/>
      <c r="QHO31" s="567"/>
      <c r="QHP31" s="567"/>
      <c r="QHQ31" s="567"/>
      <c r="QHR31" s="567"/>
      <c r="QHS31" s="567"/>
      <c r="QHT31" s="567"/>
      <c r="QHU31" s="567"/>
      <c r="QHV31" s="567"/>
      <c r="QHW31" s="567"/>
      <c r="QHX31" s="567"/>
      <c r="QHY31" s="567"/>
      <c r="QHZ31" s="567"/>
      <c r="QIA31" s="567"/>
      <c r="QIB31" s="567"/>
      <c r="QIC31" s="567"/>
      <c r="QID31" s="567"/>
      <c r="QIE31" s="567"/>
      <c r="QIF31" s="567"/>
      <c r="QIG31" s="567"/>
      <c r="QIH31" s="567"/>
      <c r="QII31" s="567"/>
      <c r="QIJ31" s="567"/>
      <c r="QIK31" s="567"/>
      <c r="QIL31" s="567"/>
      <c r="QIM31" s="567"/>
      <c r="QIN31" s="567"/>
      <c r="QIO31" s="567"/>
      <c r="QIP31" s="567"/>
      <c r="QIQ31" s="567"/>
      <c r="QIR31" s="567"/>
      <c r="QIS31" s="567"/>
      <c r="QIT31" s="567"/>
      <c r="QIU31" s="567"/>
      <c r="QIV31" s="567"/>
      <c r="QIW31" s="567"/>
      <c r="QIX31" s="567"/>
      <c r="QIY31" s="567"/>
      <c r="QIZ31" s="567"/>
      <c r="QJA31" s="567"/>
      <c r="QJB31" s="567"/>
      <c r="QJC31" s="567"/>
      <c r="QJD31" s="567"/>
      <c r="QJE31" s="567"/>
      <c r="QJF31" s="567"/>
      <c r="QJG31" s="567"/>
      <c r="QJH31" s="567"/>
      <c r="QJI31" s="567"/>
      <c r="QJJ31" s="567"/>
      <c r="QJK31" s="567"/>
      <c r="QJL31" s="567"/>
      <c r="QJM31" s="567"/>
      <c r="QJN31" s="567"/>
      <c r="QJO31" s="567"/>
      <c r="QJP31" s="567"/>
      <c r="QJQ31" s="567"/>
      <c r="QJR31" s="567"/>
      <c r="QJS31" s="567"/>
      <c r="QJT31" s="567"/>
      <c r="QJU31" s="567"/>
      <c r="QJV31" s="567"/>
      <c r="QJW31" s="567"/>
      <c r="QJX31" s="567"/>
      <c r="QJY31" s="567"/>
      <c r="QJZ31" s="567"/>
      <c r="QKA31" s="567"/>
      <c r="QKB31" s="567"/>
      <c r="QKC31" s="567"/>
      <c r="QKD31" s="567"/>
      <c r="QKE31" s="567"/>
      <c r="QKF31" s="567"/>
      <c r="QKG31" s="567"/>
      <c r="QKH31" s="567"/>
      <c r="QKI31" s="567"/>
      <c r="QKJ31" s="567"/>
      <c r="QKK31" s="567"/>
      <c r="QKL31" s="567"/>
      <c r="QKM31" s="567"/>
      <c r="QKN31" s="567"/>
      <c r="QKO31" s="567"/>
      <c r="QKP31" s="567"/>
      <c r="QKQ31" s="567"/>
      <c r="QKR31" s="567"/>
      <c r="QKS31" s="567"/>
      <c r="QKT31" s="567"/>
      <c r="QKU31" s="567"/>
      <c r="QKV31" s="567"/>
      <c r="QKW31" s="567"/>
      <c r="QKX31" s="567"/>
      <c r="QKY31" s="567"/>
      <c r="QKZ31" s="567"/>
      <c r="QLA31" s="567"/>
      <c r="QLB31" s="567"/>
      <c r="QLC31" s="567"/>
      <c r="QLD31" s="567"/>
      <c r="QLE31" s="567"/>
      <c r="QLF31" s="567"/>
      <c r="QLG31" s="567"/>
      <c r="QLH31" s="567"/>
      <c r="QLI31" s="567"/>
      <c r="QLJ31" s="567"/>
      <c r="QLK31" s="567"/>
      <c r="QLL31" s="567"/>
      <c r="QLM31" s="567"/>
      <c r="QLN31" s="567"/>
      <c r="QLO31" s="567"/>
      <c r="QLP31" s="567"/>
      <c r="QLQ31" s="567"/>
      <c r="QLR31" s="567"/>
      <c r="QLS31" s="567"/>
      <c r="QLT31" s="567"/>
      <c r="QLU31" s="567"/>
      <c r="QLV31" s="567"/>
      <c r="QLW31" s="567"/>
      <c r="QLX31" s="567"/>
      <c r="QLY31" s="567"/>
      <c r="QLZ31" s="567"/>
      <c r="QMA31" s="567"/>
      <c r="QMB31" s="567"/>
      <c r="QMC31" s="567"/>
      <c r="QMD31" s="567"/>
      <c r="QME31" s="567"/>
      <c r="QMF31" s="567"/>
      <c r="QMG31" s="567"/>
      <c r="QMH31" s="567"/>
      <c r="QMI31" s="567"/>
      <c r="QMJ31" s="567"/>
      <c r="QMK31" s="567"/>
      <c r="QML31" s="567"/>
      <c r="QMM31" s="567"/>
      <c r="QMN31" s="567"/>
      <c r="QMO31" s="567"/>
      <c r="QMP31" s="567"/>
      <c r="QMQ31" s="567"/>
      <c r="QMR31" s="567"/>
      <c r="QMS31" s="567"/>
      <c r="QMT31" s="567"/>
      <c r="QMU31" s="567"/>
      <c r="QMV31" s="567"/>
      <c r="QMW31" s="567"/>
      <c r="QMX31" s="567"/>
      <c r="QMY31" s="567"/>
      <c r="QMZ31" s="567"/>
      <c r="QNA31" s="567"/>
      <c r="QNB31" s="567"/>
      <c r="QNC31" s="567"/>
      <c r="QND31" s="567"/>
      <c r="QNE31" s="567"/>
      <c r="QNF31" s="567"/>
      <c r="QNG31" s="567"/>
      <c r="QNH31" s="567"/>
      <c r="QNI31" s="567"/>
      <c r="QNJ31" s="567"/>
      <c r="QNK31" s="567"/>
      <c r="QNL31" s="567"/>
      <c r="QNM31" s="567"/>
      <c r="QNN31" s="567"/>
      <c r="QNO31" s="567"/>
      <c r="QNP31" s="567"/>
      <c r="QNQ31" s="567"/>
      <c r="QNR31" s="567"/>
      <c r="QNS31" s="567"/>
      <c r="QNT31" s="567"/>
      <c r="QNU31" s="567"/>
      <c r="QNV31" s="567"/>
      <c r="QNW31" s="567"/>
      <c r="QNX31" s="567"/>
      <c r="QNY31" s="567"/>
      <c r="QNZ31" s="567"/>
      <c r="QOA31" s="567"/>
      <c r="QOB31" s="567"/>
      <c r="QOC31" s="567"/>
      <c r="QOD31" s="567"/>
      <c r="QOE31" s="567"/>
      <c r="QOF31" s="567"/>
      <c r="QOG31" s="567"/>
      <c r="QOH31" s="567"/>
      <c r="QOI31" s="567"/>
      <c r="QOJ31" s="567"/>
      <c r="QOK31" s="567"/>
      <c r="QOL31" s="567"/>
      <c r="QOM31" s="567"/>
      <c r="QON31" s="567"/>
      <c r="QOO31" s="567"/>
      <c r="QOP31" s="567"/>
      <c r="QOQ31" s="567"/>
      <c r="QOR31" s="567"/>
      <c r="QOS31" s="567"/>
      <c r="QOT31" s="567"/>
      <c r="QOU31" s="567"/>
      <c r="QOV31" s="567"/>
      <c r="QOW31" s="567"/>
      <c r="QOX31" s="567"/>
      <c r="QOY31" s="567"/>
      <c r="QOZ31" s="567"/>
      <c r="QPA31" s="567"/>
      <c r="QPB31" s="567"/>
      <c r="QPC31" s="567"/>
      <c r="QPD31" s="567"/>
      <c r="QPE31" s="567"/>
      <c r="QPF31" s="567"/>
      <c r="QPG31" s="567"/>
      <c r="QPH31" s="567"/>
      <c r="QPI31" s="567"/>
      <c r="QPJ31" s="567"/>
      <c r="QPK31" s="567"/>
      <c r="QPL31" s="567"/>
      <c r="QPM31" s="567"/>
      <c r="QPN31" s="567"/>
      <c r="QPO31" s="567"/>
      <c r="QPP31" s="567"/>
      <c r="QPQ31" s="567"/>
      <c r="QPR31" s="567"/>
      <c r="QPS31" s="567"/>
      <c r="QPT31" s="567"/>
      <c r="QPU31" s="567"/>
      <c r="QPV31" s="567"/>
      <c r="QPW31" s="567"/>
      <c r="QPX31" s="567"/>
      <c r="QPY31" s="567"/>
      <c r="QPZ31" s="567"/>
      <c r="QQA31" s="567"/>
      <c r="QQB31" s="567"/>
      <c r="QQC31" s="567"/>
      <c r="QQD31" s="567"/>
      <c r="QQE31" s="567"/>
      <c r="QQF31" s="567"/>
      <c r="QQG31" s="567"/>
      <c r="QQH31" s="567"/>
      <c r="QQI31" s="567"/>
      <c r="QQJ31" s="567"/>
      <c r="QQK31" s="567"/>
      <c r="QQL31" s="567"/>
      <c r="QQM31" s="567"/>
      <c r="QQN31" s="567"/>
      <c r="QQO31" s="567"/>
      <c r="QQP31" s="567"/>
      <c r="QQQ31" s="567"/>
      <c r="QQR31" s="567"/>
      <c r="QQS31" s="567"/>
      <c r="QQT31" s="567"/>
      <c r="QQU31" s="567"/>
      <c r="QQV31" s="567"/>
      <c r="QQW31" s="567"/>
      <c r="QQX31" s="567"/>
      <c r="QQY31" s="567"/>
      <c r="QQZ31" s="567"/>
      <c r="QRA31" s="567"/>
      <c r="QRB31" s="567"/>
      <c r="QRC31" s="567"/>
      <c r="QRD31" s="567"/>
      <c r="QRE31" s="567"/>
      <c r="QRF31" s="567"/>
      <c r="QRG31" s="567"/>
      <c r="QRH31" s="567"/>
      <c r="QRI31" s="567"/>
      <c r="QRJ31" s="567"/>
      <c r="QRK31" s="567"/>
      <c r="QRL31" s="567"/>
      <c r="QRM31" s="567"/>
      <c r="QRN31" s="567"/>
      <c r="QRO31" s="567"/>
      <c r="QRP31" s="567"/>
      <c r="QRQ31" s="567"/>
      <c r="QRR31" s="567"/>
      <c r="QRS31" s="567"/>
      <c r="QRT31" s="567"/>
      <c r="QRU31" s="567"/>
      <c r="QRV31" s="567"/>
      <c r="QRW31" s="567"/>
      <c r="QRX31" s="567"/>
      <c r="QRY31" s="567"/>
      <c r="QRZ31" s="567"/>
      <c r="QSA31" s="567"/>
      <c r="QSB31" s="567"/>
      <c r="QSC31" s="567"/>
      <c r="QSD31" s="567"/>
      <c r="QSE31" s="567"/>
      <c r="QSF31" s="567"/>
      <c r="QSG31" s="567"/>
      <c r="QSH31" s="567"/>
      <c r="QSI31" s="567"/>
      <c r="QSJ31" s="567"/>
      <c r="QSK31" s="567"/>
      <c r="QSL31" s="567"/>
      <c r="QSM31" s="567"/>
      <c r="QSN31" s="567"/>
      <c r="QSO31" s="567"/>
      <c r="QSP31" s="567"/>
      <c r="QSQ31" s="567"/>
      <c r="QSR31" s="567"/>
      <c r="QSS31" s="567"/>
      <c r="QST31" s="567"/>
      <c r="QSU31" s="567"/>
      <c r="QSV31" s="567"/>
      <c r="QSW31" s="567"/>
      <c r="QSX31" s="567"/>
      <c r="QSY31" s="567"/>
      <c r="QSZ31" s="567"/>
      <c r="QTA31" s="567"/>
      <c r="QTB31" s="567"/>
      <c r="QTC31" s="567"/>
      <c r="QTD31" s="567"/>
      <c r="QTE31" s="567"/>
      <c r="QTF31" s="567"/>
      <c r="QTG31" s="567"/>
      <c r="QTH31" s="567"/>
      <c r="QTI31" s="567"/>
      <c r="QTJ31" s="567"/>
      <c r="QTK31" s="567"/>
      <c r="QTL31" s="567"/>
      <c r="QTM31" s="567"/>
      <c r="QTN31" s="567"/>
      <c r="QTO31" s="567"/>
      <c r="QTP31" s="567"/>
      <c r="QTQ31" s="567"/>
      <c r="QTR31" s="567"/>
      <c r="QTS31" s="567"/>
      <c r="QTT31" s="567"/>
      <c r="QTU31" s="567"/>
      <c r="QTV31" s="567"/>
      <c r="QTW31" s="567"/>
      <c r="QTX31" s="567"/>
      <c r="QTY31" s="567"/>
      <c r="QTZ31" s="567"/>
      <c r="QUA31" s="567"/>
      <c r="QUB31" s="567"/>
      <c r="QUC31" s="567"/>
      <c r="QUD31" s="567"/>
      <c r="QUE31" s="567"/>
      <c r="QUF31" s="567"/>
      <c r="QUG31" s="567"/>
      <c r="QUH31" s="567"/>
      <c r="QUI31" s="567"/>
      <c r="QUJ31" s="567"/>
      <c r="QUK31" s="567"/>
      <c r="QUL31" s="567"/>
      <c r="QUM31" s="567"/>
      <c r="QUN31" s="567"/>
      <c r="QUO31" s="567"/>
      <c r="QUP31" s="567"/>
      <c r="QUQ31" s="567"/>
      <c r="QUR31" s="567"/>
      <c r="QUS31" s="567"/>
      <c r="QUT31" s="567"/>
      <c r="QUU31" s="567"/>
      <c r="QUV31" s="567"/>
      <c r="QUW31" s="567"/>
      <c r="QUX31" s="567"/>
      <c r="QUY31" s="567"/>
      <c r="QUZ31" s="567"/>
      <c r="QVA31" s="567"/>
      <c r="QVB31" s="567"/>
      <c r="QVC31" s="567"/>
      <c r="QVD31" s="567"/>
      <c r="QVE31" s="567"/>
      <c r="QVF31" s="567"/>
      <c r="QVG31" s="567"/>
      <c r="QVH31" s="567"/>
      <c r="QVI31" s="567"/>
      <c r="QVJ31" s="567"/>
      <c r="QVK31" s="567"/>
      <c r="QVL31" s="567"/>
      <c r="QVM31" s="567"/>
      <c r="QVN31" s="567"/>
      <c r="QVO31" s="567"/>
      <c r="QVP31" s="567"/>
      <c r="QVQ31" s="567"/>
      <c r="QVR31" s="567"/>
      <c r="QVS31" s="567"/>
      <c r="QVT31" s="567"/>
      <c r="QVU31" s="567"/>
      <c r="QVV31" s="567"/>
      <c r="QVW31" s="567"/>
      <c r="QVX31" s="567"/>
      <c r="QVY31" s="567"/>
      <c r="QVZ31" s="567"/>
      <c r="QWA31" s="567"/>
      <c r="QWB31" s="567"/>
      <c r="QWC31" s="567"/>
      <c r="QWD31" s="567"/>
      <c r="QWE31" s="567"/>
      <c r="QWF31" s="567"/>
      <c r="QWG31" s="567"/>
      <c r="QWH31" s="567"/>
      <c r="QWI31" s="567"/>
      <c r="QWJ31" s="567"/>
      <c r="QWK31" s="567"/>
      <c r="QWL31" s="567"/>
      <c r="QWM31" s="567"/>
      <c r="QWN31" s="567"/>
      <c r="QWO31" s="567"/>
      <c r="QWP31" s="567"/>
      <c r="QWQ31" s="567"/>
      <c r="QWR31" s="567"/>
      <c r="QWS31" s="567"/>
      <c r="QWT31" s="567"/>
      <c r="QWU31" s="567"/>
      <c r="QWV31" s="567"/>
      <c r="QWW31" s="567"/>
      <c r="QWX31" s="567"/>
      <c r="QWY31" s="567"/>
      <c r="QWZ31" s="567"/>
      <c r="QXA31" s="567"/>
      <c r="QXB31" s="567"/>
      <c r="QXC31" s="567"/>
      <c r="QXD31" s="567"/>
      <c r="QXE31" s="567"/>
      <c r="QXF31" s="567"/>
      <c r="QXG31" s="567"/>
      <c r="QXH31" s="567"/>
      <c r="QXI31" s="567"/>
      <c r="QXJ31" s="567"/>
      <c r="QXK31" s="567"/>
      <c r="QXL31" s="567"/>
      <c r="QXM31" s="567"/>
      <c r="QXN31" s="567"/>
      <c r="QXO31" s="567"/>
      <c r="QXP31" s="567"/>
      <c r="QXQ31" s="567"/>
      <c r="QXR31" s="567"/>
      <c r="QXS31" s="567"/>
      <c r="QXT31" s="567"/>
      <c r="QXU31" s="567"/>
      <c r="QXV31" s="567"/>
      <c r="QXW31" s="567"/>
      <c r="QXX31" s="567"/>
      <c r="QXY31" s="567"/>
      <c r="QXZ31" s="567"/>
      <c r="QYA31" s="567"/>
      <c r="QYB31" s="567"/>
      <c r="QYC31" s="567"/>
      <c r="QYD31" s="567"/>
      <c r="QYE31" s="567"/>
      <c r="QYF31" s="567"/>
      <c r="QYG31" s="567"/>
      <c r="QYH31" s="567"/>
      <c r="QYI31" s="567"/>
      <c r="QYJ31" s="567"/>
      <c r="QYK31" s="567"/>
      <c r="QYL31" s="567"/>
      <c r="QYM31" s="567"/>
      <c r="QYN31" s="567"/>
      <c r="QYO31" s="567"/>
      <c r="QYP31" s="567"/>
      <c r="QYQ31" s="567"/>
      <c r="QYR31" s="567"/>
      <c r="QYS31" s="567"/>
      <c r="QYT31" s="567"/>
      <c r="QYU31" s="567"/>
      <c r="QYV31" s="567"/>
      <c r="QYW31" s="567"/>
      <c r="QYX31" s="567"/>
      <c r="QYY31" s="567"/>
      <c r="QYZ31" s="567"/>
      <c r="QZA31" s="567"/>
      <c r="QZB31" s="567"/>
      <c r="QZC31" s="567"/>
      <c r="QZD31" s="567"/>
      <c r="QZE31" s="567"/>
      <c r="QZF31" s="567"/>
      <c r="QZG31" s="567"/>
      <c r="QZH31" s="567"/>
      <c r="QZI31" s="567"/>
      <c r="QZJ31" s="567"/>
      <c r="QZK31" s="567"/>
      <c r="QZL31" s="567"/>
      <c r="QZM31" s="567"/>
      <c r="QZN31" s="567"/>
      <c r="QZO31" s="567"/>
      <c r="QZP31" s="567"/>
      <c r="QZQ31" s="567"/>
      <c r="QZR31" s="567"/>
      <c r="QZS31" s="567"/>
      <c r="QZT31" s="567"/>
      <c r="QZU31" s="567"/>
      <c r="QZV31" s="567"/>
      <c r="QZW31" s="567"/>
      <c r="QZX31" s="567"/>
      <c r="QZY31" s="567"/>
      <c r="QZZ31" s="567"/>
      <c r="RAA31" s="567"/>
      <c r="RAB31" s="567"/>
      <c r="RAC31" s="567"/>
      <c r="RAD31" s="567"/>
      <c r="RAE31" s="567"/>
      <c r="RAF31" s="567"/>
      <c r="RAG31" s="567"/>
      <c r="RAH31" s="567"/>
      <c r="RAI31" s="567"/>
      <c r="RAJ31" s="567"/>
      <c r="RAK31" s="567"/>
      <c r="RAL31" s="567"/>
      <c r="RAM31" s="567"/>
      <c r="RAN31" s="567"/>
      <c r="RAO31" s="567"/>
      <c r="RAP31" s="567"/>
      <c r="RAQ31" s="567"/>
      <c r="RAR31" s="567"/>
      <c r="RAS31" s="567"/>
      <c r="RAT31" s="567"/>
      <c r="RAU31" s="567"/>
      <c r="RAV31" s="567"/>
      <c r="RAW31" s="567"/>
      <c r="RAX31" s="567"/>
      <c r="RAY31" s="567"/>
      <c r="RAZ31" s="567"/>
      <c r="RBA31" s="567"/>
      <c r="RBB31" s="567"/>
      <c r="RBC31" s="567"/>
      <c r="RBD31" s="567"/>
      <c r="RBE31" s="567"/>
      <c r="RBF31" s="567"/>
      <c r="RBG31" s="567"/>
      <c r="RBH31" s="567"/>
      <c r="RBI31" s="567"/>
      <c r="RBJ31" s="567"/>
      <c r="RBK31" s="567"/>
      <c r="RBL31" s="567"/>
      <c r="RBM31" s="567"/>
      <c r="RBN31" s="567"/>
      <c r="RBO31" s="567"/>
      <c r="RBP31" s="567"/>
      <c r="RBQ31" s="567"/>
      <c r="RBR31" s="567"/>
      <c r="RBS31" s="567"/>
      <c r="RBT31" s="567"/>
      <c r="RBU31" s="567"/>
      <c r="RBV31" s="567"/>
      <c r="RBW31" s="567"/>
      <c r="RBX31" s="567"/>
      <c r="RBY31" s="567"/>
      <c r="RBZ31" s="567"/>
      <c r="RCA31" s="567"/>
      <c r="RCB31" s="567"/>
      <c r="RCC31" s="567"/>
      <c r="RCD31" s="567"/>
      <c r="RCE31" s="567"/>
      <c r="RCF31" s="567"/>
      <c r="RCG31" s="567"/>
      <c r="RCH31" s="567"/>
      <c r="RCI31" s="567"/>
      <c r="RCJ31" s="567"/>
      <c r="RCK31" s="567"/>
      <c r="RCL31" s="567"/>
      <c r="RCM31" s="567"/>
      <c r="RCN31" s="567"/>
      <c r="RCO31" s="567"/>
      <c r="RCP31" s="567"/>
      <c r="RCQ31" s="567"/>
      <c r="RCR31" s="567"/>
      <c r="RCS31" s="567"/>
      <c r="RCT31" s="567"/>
      <c r="RCU31" s="567"/>
      <c r="RCV31" s="567"/>
      <c r="RCW31" s="567"/>
      <c r="RCX31" s="567"/>
      <c r="RCY31" s="567"/>
      <c r="RCZ31" s="567"/>
      <c r="RDA31" s="567"/>
      <c r="RDB31" s="567"/>
      <c r="RDC31" s="567"/>
      <c r="RDD31" s="567"/>
      <c r="RDE31" s="567"/>
      <c r="RDF31" s="567"/>
      <c r="RDG31" s="567"/>
      <c r="RDH31" s="567"/>
      <c r="RDI31" s="567"/>
      <c r="RDJ31" s="567"/>
      <c r="RDK31" s="567"/>
      <c r="RDL31" s="567"/>
      <c r="RDM31" s="567"/>
      <c r="RDN31" s="567"/>
      <c r="RDO31" s="567"/>
      <c r="RDP31" s="567"/>
      <c r="RDQ31" s="567"/>
      <c r="RDR31" s="567"/>
      <c r="RDS31" s="567"/>
      <c r="RDT31" s="567"/>
      <c r="RDU31" s="567"/>
      <c r="RDV31" s="567"/>
      <c r="RDW31" s="567"/>
      <c r="RDX31" s="567"/>
      <c r="RDY31" s="567"/>
      <c r="RDZ31" s="567"/>
      <c r="REA31" s="567"/>
      <c r="REB31" s="567"/>
      <c r="REC31" s="567"/>
      <c r="RED31" s="567"/>
      <c r="REE31" s="567"/>
      <c r="REF31" s="567"/>
      <c r="REG31" s="567"/>
      <c r="REH31" s="567"/>
      <c r="REI31" s="567"/>
      <c r="REJ31" s="567"/>
      <c r="REK31" s="567"/>
      <c r="REL31" s="567"/>
      <c r="REM31" s="567"/>
      <c r="REN31" s="567"/>
      <c r="REO31" s="567"/>
      <c r="REP31" s="567"/>
      <c r="REQ31" s="567"/>
      <c r="RER31" s="567"/>
      <c r="RES31" s="567"/>
      <c r="RET31" s="567"/>
      <c r="REU31" s="567"/>
      <c r="REV31" s="567"/>
      <c r="REW31" s="567"/>
      <c r="REX31" s="567"/>
      <c r="REY31" s="567"/>
      <c r="REZ31" s="567"/>
      <c r="RFA31" s="567"/>
      <c r="RFB31" s="567"/>
      <c r="RFC31" s="567"/>
      <c r="RFD31" s="567"/>
      <c r="RFE31" s="567"/>
      <c r="RFF31" s="567"/>
      <c r="RFG31" s="567"/>
      <c r="RFH31" s="567"/>
      <c r="RFI31" s="567"/>
      <c r="RFJ31" s="567"/>
      <c r="RFK31" s="567"/>
      <c r="RFL31" s="567"/>
      <c r="RFM31" s="567"/>
      <c r="RFN31" s="567"/>
      <c r="RFO31" s="567"/>
      <c r="RFP31" s="567"/>
      <c r="RFQ31" s="567"/>
      <c r="RFR31" s="567"/>
      <c r="RFS31" s="567"/>
      <c r="RFT31" s="567"/>
      <c r="RFU31" s="567"/>
      <c r="RFV31" s="567"/>
      <c r="RFW31" s="567"/>
      <c r="RFX31" s="567"/>
      <c r="RFY31" s="567"/>
      <c r="RFZ31" s="567"/>
      <c r="RGA31" s="567"/>
      <c r="RGB31" s="567"/>
      <c r="RGC31" s="567"/>
      <c r="RGD31" s="567"/>
      <c r="RGE31" s="567"/>
      <c r="RGF31" s="567"/>
      <c r="RGG31" s="567"/>
      <c r="RGH31" s="567"/>
      <c r="RGI31" s="567"/>
      <c r="RGJ31" s="567"/>
      <c r="RGK31" s="567"/>
      <c r="RGL31" s="567"/>
      <c r="RGM31" s="567"/>
      <c r="RGN31" s="567"/>
      <c r="RGO31" s="567"/>
      <c r="RGP31" s="567"/>
      <c r="RGQ31" s="567"/>
      <c r="RGR31" s="567"/>
      <c r="RGS31" s="567"/>
      <c r="RGT31" s="567"/>
      <c r="RGU31" s="567"/>
      <c r="RGV31" s="567"/>
      <c r="RGW31" s="567"/>
      <c r="RGX31" s="567"/>
      <c r="RGY31" s="567"/>
      <c r="RGZ31" s="567"/>
      <c r="RHA31" s="567"/>
      <c r="RHB31" s="567"/>
      <c r="RHC31" s="567"/>
      <c r="RHD31" s="567"/>
      <c r="RHE31" s="567"/>
      <c r="RHF31" s="567"/>
      <c r="RHG31" s="567"/>
      <c r="RHH31" s="567"/>
      <c r="RHI31" s="567"/>
      <c r="RHJ31" s="567"/>
      <c r="RHK31" s="567"/>
      <c r="RHL31" s="567"/>
      <c r="RHM31" s="567"/>
      <c r="RHN31" s="567"/>
      <c r="RHO31" s="567"/>
      <c r="RHP31" s="567"/>
      <c r="RHQ31" s="567"/>
      <c r="RHR31" s="567"/>
      <c r="RHS31" s="567"/>
      <c r="RHT31" s="567"/>
      <c r="RHU31" s="567"/>
      <c r="RHV31" s="567"/>
      <c r="RHW31" s="567"/>
      <c r="RHX31" s="567"/>
      <c r="RHY31" s="567"/>
      <c r="RHZ31" s="567"/>
      <c r="RIA31" s="567"/>
      <c r="RIB31" s="567"/>
      <c r="RIC31" s="567"/>
      <c r="RID31" s="567"/>
      <c r="RIE31" s="567"/>
      <c r="RIF31" s="567"/>
      <c r="RIG31" s="567"/>
      <c r="RIH31" s="567"/>
      <c r="RII31" s="567"/>
      <c r="RIJ31" s="567"/>
      <c r="RIK31" s="567"/>
      <c r="RIL31" s="567"/>
      <c r="RIM31" s="567"/>
      <c r="RIN31" s="567"/>
      <c r="RIO31" s="567"/>
      <c r="RIP31" s="567"/>
      <c r="RIQ31" s="567"/>
      <c r="RIR31" s="567"/>
      <c r="RIS31" s="567"/>
      <c r="RIT31" s="567"/>
      <c r="RIU31" s="567"/>
      <c r="RIV31" s="567"/>
      <c r="RIW31" s="567"/>
      <c r="RIX31" s="567"/>
      <c r="RIY31" s="567"/>
      <c r="RIZ31" s="567"/>
      <c r="RJA31" s="567"/>
      <c r="RJB31" s="567"/>
      <c r="RJC31" s="567"/>
      <c r="RJD31" s="567"/>
      <c r="RJE31" s="567"/>
      <c r="RJF31" s="567"/>
      <c r="RJG31" s="567"/>
      <c r="RJH31" s="567"/>
      <c r="RJI31" s="567"/>
      <c r="RJJ31" s="567"/>
      <c r="RJK31" s="567"/>
      <c r="RJL31" s="567"/>
      <c r="RJM31" s="567"/>
      <c r="RJN31" s="567"/>
      <c r="RJO31" s="567"/>
      <c r="RJP31" s="567"/>
      <c r="RJQ31" s="567"/>
      <c r="RJR31" s="567"/>
      <c r="RJS31" s="567"/>
      <c r="RJT31" s="567"/>
      <c r="RJU31" s="567"/>
      <c r="RJV31" s="567"/>
      <c r="RJW31" s="567"/>
      <c r="RJX31" s="567"/>
      <c r="RJY31" s="567"/>
      <c r="RJZ31" s="567"/>
      <c r="RKA31" s="567"/>
      <c r="RKB31" s="567"/>
      <c r="RKC31" s="567"/>
      <c r="RKD31" s="567"/>
      <c r="RKE31" s="567"/>
      <c r="RKF31" s="567"/>
      <c r="RKG31" s="567"/>
      <c r="RKH31" s="567"/>
      <c r="RKI31" s="567"/>
      <c r="RKJ31" s="567"/>
      <c r="RKK31" s="567"/>
      <c r="RKL31" s="567"/>
      <c r="RKM31" s="567"/>
      <c r="RKN31" s="567"/>
      <c r="RKO31" s="567"/>
      <c r="RKP31" s="567"/>
      <c r="RKQ31" s="567"/>
      <c r="RKR31" s="567"/>
      <c r="RKS31" s="567"/>
      <c r="RKT31" s="567"/>
      <c r="RKU31" s="567"/>
      <c r="RKV31" s="567"/>
      <c r="RKW31" s="567"/>
      <c r="RKX31" s="567"/>
      <c r="RKY31" s="567"/>
      <c r="RKZ31" s="567"/>
      <c r="RLA31" s="567"/>
      <c r="RLB31" s="567"/>
      <c r="RLC31" s="567"/>
      <c r="RLD31" s="567"/>
      <c r="RLE31" s="567"/>
      <c r="RLF31" s="567"/>
      <c r="RLG31" s="567"/>
      <c r="RLH31" s="567"/>
      <c r="RLI31" s="567"/>
      <c r="RLJ31" s="567"/>
      <c r="RLK31" s="567"/>
      <c r="RLL31" s="567"/>
      <c r="RLM31" s="567"/>
      <c r="RLN31" s="567"/>
      <c r="RLO31" s="567"/>
      <c r="RLP31" s="567"/>
      <c r="RLQ31" s="567"/>
      <c r="RLR31" s="567"/>
      <c r="RLS31" s="567"/>
      <c r="RLT31" s="567"/>
      <c r="RLU31" s="567"/>
      <c r="RLV31" s="567"/>
      <c r="RLW31" s="567"/>
      <c r="RLX31" s="567"/>
      <c r="RLY31" s="567"/>
      <c r="RLZ31" s="567"/>
      <c r="RMA31" s="567"/>
      <c r="RMB31" s="567"/>
      <c r="RMC31" s="567"/>
      <c r="RMD31" s="567"/>
      <c r="RME31" s="567"/>
      <c r="RMF31" s="567"/>
      <c r="RMG31" s="567"/>
      <c r="RMH31" s="567"/>
      <c r="RMI31" s="567"/>
      <c r="RMJ31" s="567"/>
      <c r="RMK31" s="567"/>
      <c r="RML31" s="567"/>
      <c r="RMM31" s="567"/>
      <c r="RMN31" s="567"/>
      <c r="RMO31" s="567"/>
      <c r="RMP31" s="567"/>
      <c r="RMQ31" s="567"/>
      <c r="RMR31" s="567"/>
      <c r="RMS31" s="567"/>
      <c r="RMT31" s="567"/>
      <c r="RMU31" s="567"/>
      <c r="RMV31" s="567"/>
      <c r="RMW31" s="567"/>
      <c r="RMX31" s="567"/>
      <c r="RMY31" s="567"/>
      <c r="RMZ31" s="567"/>
      <c r="RNA31" s="567"/>
      <c r="RNB31" s="567"/>
      <c r="RNC31" s="567"/>
      <c r="RND31" s="567"/>
      <c r="RNE31" s="567"/>
      <c r="RNF31" s="567"/>
      <c r="RNG31" s="567"/>
      <c r="RNH31" s="567"/>
      <c r="RNI31" s="567"/>
      <c r="RNJ31" s="567"/>
      <c r="RNK31" s="567"/>
      <c r="RNL31" s="567"/>
      <c r="RNM31" s="567"/>
      <c r="RNN31" s="567"/>
      <c r="RNO31" s="567"/>
      <c r="RNP31" s="567"/>
      <c r="RNQ31" s="567"/>
      <c r="RNR31" s="567"/>
      <c r="RNS31" s="567"/>
      <c r="RNT31" s="567"/>
      <c r="RNU31" s="567"/>
      <c r="RNV31" s="567"/>
      <c r="RNW31" s="567"/>
      <c r="RNX31" s="567"/>
      <c r="RNY31" s="567"/>
      <c r="RNZ31" s="567"/>
      <c r="ROA31" s="567"/>
      <c r="ROB31" s="567"/>
      <c r="ROC31" s="567"/>
      <c r="ROD31" s="567"/>
      <c r="ROE31" s="567"/>
      <c r="ROF31" s="567"/>
      <c r="ROG31" s="567"/>
      <c r="ROH31" s="567"/>
      <c r="ROI31" s="567"/>
      <c r="ROJ31" s="567"/>
      <c r="ROK31" s="567"/>
      <c r="ROL31" s="567"/>
      <c r="ROM31" s="567"/>
      <c r="RON31" s="567"/>
      <c r="ROO31" s="567"/>
      <c r="ROP31" s="567"/>
      <c r="ROQ31" s="567"/>
      <c r="ROR31" s="567"/>
      <c r="ROS31" s="567"/>
      <c r="ROT31" s="567"/>
      <c r="ROU31" s="567"/>
      <c r="ROV31" s="567"/>
      <c r="ROW31" s="567"/>
      <c r="ROX31" s="567"/>
      <c r="ROY31" s="567"/>
      <c r="ROZ31" s="567"/>
      <c r="RPA31" s="567"/>
      <c r="RPB31" s="567"/>
      <c r="RPC31" s="567"/>
      <c r="RPD31" s="567"/>
      <c r="RPE31" s="567"/>
      <c r="RPF31" s="567"/>
      <c r="RPG31" s="567"/>
      <c r="RPH31" s="567"/>
      <c r="RPI31" s="567"/>
      <c r="RPJ31" s="567"/>
      <c r="RPK31" s="567"/>
      <c r="RPL31" s="567"/>
      <c r="RPM31" s="567"/>
      <c r="RPN31" s="567"/>
      <c r="RPO31" s="567"/>
      <c r="RPP31" s="567"/>
      <c r="RPQ31" s="567"/>
      <c r="RPR31" s="567"/>
      <c r="RPS31" s="567"/>
      <c r="RPT31" s="567"/>
      <c r="RPU31" s="567"/>
      <c r="RPV31" s="567"/>
      <c r="RPW31" s="567"/>
      <c r="RPX31" s="567"/>
      <c r="RPY31" s="567"/>
      <c r="RPZ31" s="567"/>
      <c r="RQA31" s="567"/>
      <c r="RQB31" s="567"/>
      <c r="RQC31" s="567"/>
      <c r="RQD31" s="567"/>
      <c r="RQE31" s="567"/>
      <c r="RQF31" s="567"/>
      <c r="RQG31" s="567"/>
      <c r="RQH31" s="567"/>
      <c r="RQI31" s="567"/>
      <c r="RQJ31" s="567"/>
      <c r="RQK31" s="567"/>
      <c r="RQL31" s="567"/>
      <c r="RQM31" s="567"/>
      <c r="RQN31" s="567"/>
      <c r="RQO31" s="567"/>
      <c r="RQP31" s="567"/>
      <c r="RQQ31" s="567"/>
      <c r="RQR31" s="567"/>
      <c r="RQS31" s="567"/>
      <c r="RQT31" s="567"/>
      <c r="RQU31" s="567"/>
      <c r="RQV31" s="567"/>
      <c r="RQW31" s="567"/>
      <c r="RQX31" s="567"/>
      <c r="RQY31" s="567"/>
      <c r="RQZ31" s="567"/>
      <c r="RRA31" s="567"/>
      <c r="RRB31" s="567"/>
      <c r="RRC31" s="567"/>
      <c r="RRD31" s="567"/>
      <c r="RRE31" s="567"/>
      <c r="RRF31" s="567"/>
      <c r="RRG31" s="567"/>
      <c r="RRH31" s="567"/>
      <c r="RRI31" s="567"/>
      <c r="RRJ31" s="567"/>
      <c r="RRK31" s="567"/>
      <c r="RRL31" s="567"/>
      <c r="RRM31" s="567"/>
      <c r="RRN31" s="567"/>
      <c r="RRO31" s="567"/>
      <c r="RRP31" s="567"/>
      <c r="RRQ31" s="567"/>
      <c r="RRR31" s="567"/>
      <c r="RRS31" s="567"/>
      <c r="RRT31" s="567"/>
      <c r="RRU31" s="567"/>
      <c r="RRV31" s="567"/>
      <c r="RRW31" s="567"/>
      <c r="RRX31" s="567"/>
      <c r="RRY31" s="567"/>
      <c r="RRZ31" s="567"/>
      <c r="RSA31" s="567"/>
      <c r="RSB31" s="567"/>
      <c r="RSC31" s="567"/>
      <c r="RSD31" s="567"/>
      <c r="RSE31" s="567"/>
      <c r="RSF31" s="567"/>
      <c r="RSG31" s="567"/>
      <c r="RSH31" s="567"/>
      <c r="RSI31" s="567"/>
      <c r="RSJ31" s="567"/>
      <c r="RSK31" s="567"/>
      <c r="RSL31" s="567"/>
      <c r="RSM31" s="567"/>
      <c r="RSN31" s="567"/>
      <c r="RSO31" s="567"/>
      <c r="RSP31" s="567"/>
      <c r="RSQ31" s="567"/>
      <c r="RSR31" s="567"/>
      <c r="RSS31" s="567"/>
      <c r="RST31" s="567"/>
      <c r="RSU31" s="567"/>
      <c r="RSV31" s="567"/>
      <c r="RSW31" s="567"/>
      <c r="RSX31" s="567"/>
      <c r="RSY31" s="567"/>
      <c r="RSZ31" s="567"/>
      <c r="RTA31" s="567"/>
      <c r="RTB31" s="567"/>
      <c r="RTC31" s="567"/>
      <c r="RTD31" s="567"/>
      <c r="RTE31" s="567"/>
      <c r="RTF31" s="567"/>
      <c r="RTG31" s="567"/>
      <c r="RTH31" s="567"/>
      <c r="RTI31" s="567"/>
      <c r="RTJ31" s="567"/>
      <c r="RTK31" s="567"/>
      <c r="RTL31" s="567"/>
      <c r="RTM31" s="567"/>
      <c r="RTN31" s="567"/>
      <c r="RTO31" s="567"/>
      <c r="RTP31" s="567"/>
      <c r="RTQ31" s="567"/>
      <c r="RTR31" s="567"/>
      <c r="RTS31" s="567"/>
      <c r="RTT31" s="567"/>
      <c r="RTU31" s="567"/>
      <c r="RTV31" s="567"/>
      <c r="RTW31" s="567"/>
      <c r="RTX31" s="567"/>
      <c r="RTY31" s="567"/>
      <c r="RTZ31" s="567"/>
      <c r="RUA31" s="567"/>
      <c r="RUB31" s="567"/>
      <c r="RUC31" s="567"/>
      <c r="RUD31" s="567"/>
      <c r="RUE31" s="567"/>
      <c r="RUF31" s="567"/>
      <c r="RUG31" s="567"/>
      <c r="RUH31" s="567"/>
      <c r="RUI31" s="567"/>
      <c r="RUJ31" s="567"/>
      <c r="RUK31" s="567"/>
      <c r="RUL31" s="567"/>
      <c r="RUM31" s="567"/>
      <c r="RUN31" s="567"/>
      <c r="RUO31" s="567"/>
      <c r="RUP31" s="567"/>
      <c r="RUQ31" s="567"/>
      <c r="RUR31" s="567"/>
      <c r="RUS31" s="567"/>
      <c r="RUT31" s="567"/>
      <c r="RUU31" s="567"/>
      <c r="RUV31" s="567"/>
      <c r="RUW31" s="567"/>
      <c r="RUX31" s="567"/>
      <c r="RUY31" s="567"/>
      <c r="RUZ31" s="567"/>
      <c r="RVA31" s="567"/>
      <c r="RVB31" s="567"/>
      <c r="RVC31" s="567"/>
      <c r="RVD31" s="567"/>
      <c r="RVE31" s="567"/>
      <c r="RVF31" s="567"/>
      <c r="RVG31" s="567"/>
      <c r="RVH31" s="567"/>
      <c r="RVI31" s="567"/>
      <c r="RVJ31" s="567"/>
      <c r="RVK31" s="567"/>
      <c r="RVL31" s="567"/>
      <c r="RVM31" s="567"/>
      <c r="RVN31" s="567"/>
      <c r="RVO31" s="567"/>
      <c r="RVP31" s="567"/>
      <c r="RVQ31" s="567"/>
      <c r="RVR31" s="567"/>
      <c r="RVS31" s="567"/>
      <c r="RVT31" s="567"/>
      <c r="RVU31" s="567"/>
      <c r="RVV31" s="567"/>
      <c r="RVW31" s="567"/>
      <c r="RVX31" s="567"/>
      <c r="RVY31" s="567"/>
      <c r="RVZ31" s="567"/>
      <c r="RWA31" s="567"/>
      <c r="RWB31" s="567"/>
      <c r="RWC31" s="567"/>
      <c r="RWD31" s="567"/>
      <c r="RWE31" s="567"/>
      <c r="RWF31" s="567"/>
      <c r="RWG31" s="567"/>
      <c r="RWH31" s="567"/>
      <c r="RWI31" s="567"/>
      <c r="RWJ31" s="567"/>
      <c r="RWK31" s="567"/>
      <c r="RWL31" s="567"/>
      <c r="RWM31" s="567"/>
      <c r="RWN31" s="567"/>
      <c r="RWO31" s="567"/>
      <c r="RWP31" s="567"/>
      <c r="RWQ31" s="567"/>
      <c r="RWR31" s="567"/>
      <c r="RWS31" s="567"/>
      <c r="RWT31" s="567"/>
      <c r="RWU31" s="567"/>
      <c r="RWV31" s="567"/>
      <c r="RWW31" s="567"/>
      <c r="RWX31" s="567"/>
      <c r="RWY31" s="567"/>
      <c r="RWZ31" s="567"/>
      <c r="RXA31" s="567"/>
      <c r="RXB31" s="567"/>
      <c r="RXC31" s="567"/>
      <c r="RXD31" s="567"/>
      <c r="RXE31" s="567"/>
      <c r="RXF31" s="567"/>
      <c r="RXG31" s="567"/>
      <c r="RXH31" s="567"/>
      <c r="RXI31" s="567"/>
      <c r="RXJ31" s="567"/>
      <c r="RXK31" s="567"/>
      <c r="RXL31" s="567"/>
      <c r="RXM31" s="567"/>
      <c r="RXN31" s="567"/>
      <c r="RXO31" s="567"/>
      <c r="RXP31" s="567"/>
      <c r="RXQ31" s="567"/>
      <c r="RXR31" s="567"/>
      <c r="RXS31" s="567"/>
      <c r="RXT31" s="567"/>
      <c r="RXU31" s="567"/>
      <c r="RXV31" s="567"/>
      <c r="RXW31" s="567"/>
      <c r="RXX31" s="567"/>
      <c r="RXY31" s="567"/>
      <c r="RXZ31" s="567"/>
      <c r="RYA31" s="567"/>
      <c r="RYB31" s="567"/>
      <c r="RYC31" s="567"/>
      <c r="RYD31" s="567"/>
      <c r="RYE31" s="567"/>
      <c r="RYF31" s="567"/>
      <c r="RYG31" s="567"/>
      <c r="RYH31" s="567"/>
      <c r="RYI31" s="567"/>
      <c r="RYJ31" s="567"/>
      <c r="RYK31" s="567"/>
      <c r="RYL31" s="567"/>
      <c r="RYM31" s="567"/>
      <c r="RYN31" s="567"/>
      <c r="RYO31" s="567"/>
      <c r="RYP31" s="567"/>
      <c r="RYQ31" s="567"/>
      <c r="RYR31" s="567"/>
      <c r="RYS31" s="567"/>
      <c r="RYT31" s="567"/>
      <c r="RYU31" s="567"/>
      <c r="RYV31" s="567"/>
      <c r="RYW31" s="567"/>
      <c r="RYX31" s="567"/>
      <c r="RYY31" s="567"/>
      <c r="RYZ31" s="567"/>
      <c r="RZA31" s="567"/>
      <c r="RZB31" s="567"/>
      <c r="RZC31" s="567"/>
      <c r="RZD31" s="567"/>
      <c r="RZE31" s="567"/>
      <c r="RZF31" s="567"/>
      <c r="RZG31" s="567"/>
      <c r="RZH31" s="567"/>
      <c r="RZI31" s="567"/>
      <c r="RZJ31" s="567"/>
      <c r="RZK31" s="567"/>
      <c r="RZL31" s="567"/>
      <c r="RZM31" s="567"/>
      <c r="RZN31" s="567"/>
      <c r="RZO31" s="567"/>
      <c r="RZP31" s="567"/>
      <c r="RZQ31" s="567"/>
      <c r="RZR31" s="567"/>
      <c r="RZS31" s="567"/>
      <c r="RZT31" s="567"/>
      <c r="RZU31" s="567"/>
      <c r="RZV31" s="567"/>
      <c r="RZW31" s="567"/>
      <c r="RZX31" s="567"/>
      <c r="RZY31" s="567"/>
      <c r="RZZ31" s="567"/>
      <c r="SAA31" s="567"/>
      <c r="SAB31" s="567"/>
      <c r="SAC31" s="567"/>
      <c r="SAD31" s="567"/>
      <c r="SAE31" s="567"/>
      <c r="SAF31" s="567"/>
      <c r="SAG31" s="567"/>
      <c r="SAH31" s="567"/>
      <c r="SAI31" s="567"/>
      <c r="SAJ31" s="567"/>
      <c r="SAK31" s="567"/>
      <c r="SAL31" s="567"/>
      <c r="SAM31" s="567"/>
      <c r="SAN31" s="567"/>
      <c r="SAO31" s="567"/>
      <c r="SAP31" s="567"/>
      <c r="SAQ31" s="567"/>
      <c r="SAR31" s="567"/>
      <c r="SAS31" s="567"/>
      <c r="SAT31" s="567"/>
      <c r="SAU31" s="567"/>
      <c r="SAV31" s="567"/>
      <c r="SAW31" s="567"/>
      <c r="SAX31" s="567"/>
      <c r="SAY31" s="567"/>
      <c r="SAZ31" s="567"/>
      <c r="SBA31" s="567"/>
      <c r="SBB31" s="567"/>
      <c r="SBC31" s="567"/>
      <c r="SBD31" s="567"/>
      <c r="SBE31" s="567"/>
      <c r="SBF31" s="567"/>
      <c r="SBG31" s="567"/>
      <c r="SBH31" s="567"/>
      <c r="SBI31" s="567"/>
      <c r="SBJ31" s="567"/>
      <c r="SBK31" s="567"/>
      <c r="SBL31" s="567"/>
      <c r="SBM31" s="567"/>
      <c r="SBN31" s="567"/>
      <c r="SBO31" s="567"/>
      <c r="SBP31" s="567"/>
      <c r="SBQ31" s="567"/>
      <c r="SBR31" s="567"/>
      <c r="SBS31" s="567"/>
      <c r="SBT31" s="567"/>
      <c r="SBU31" s="567"/>
      <c r="SBV31" s="567"/>
      <c r="SBW31" s="567"/>
      <c r="SBX31" s="567"/>
      <c r="SBY31" s="567"/>
      <c r="SBZ31" s="567"/>
      <c r="SCA31" s="567"/>
      <c r="SCB31" s="567"/>
      <c r="SCC31" s="567"/>
      <c r="SCD31" s="567"/>
      <c r="SCE31" s="567"/>
      <c r="SCF31" s="567"/>
      <c r="SCG31" s="567"/>
      <c r="SCH31" s="567"/>
      <c r="SCI31" s="567"/>
      <c r="SCJ31" s="567"/>
      <c r="SCK31" s="567"/>
      <c r="SCL31" s="567"/>
      <c r="SCM31" s="567"/>
      <c r="SCN31" s="567"/>
      <c r="SCO31" s="567"/>
      <c r="SCP31" s="567"/>
      <c r="SCQ31" s="567"/>
      <c r="SCR31" s="567"/>
      <c r="SCS31" s="567"/>
      <c r="SCT31" s="567"/>
      <c r="SCU31" s="567"/>
      <c r="SCV31" s="567"/>
      <c r="SCW31" s="567"/>
      <c r="SCX31" s="567"/>
      <c r="SCY31" s="567"/>
      <c r="SCZ31" s="567"/>
      <c r="SDA31" s="567"/>
      <c r="SDB31" s="567"/>
      <c r="SDC31" s="567"/>
      <c r="SDD31" s="567"/>
      <c r="SDE31" s="567"/>
      <c r="SDF31" s="567"/>
      <c r="SDG31" s="567"/>
      <c r="SDH31" s="567"/>
      <c r="SDI31" s="567"/>
      <c r="SDJ31" s="567"/>
      <c r="SDK31" s="567"/>
      <c r="SDL31" s="567"/>
      <c r="SDM31" s="567"/>
      <c r="SDN31" s="567"/>
      <c r="SDO31" s="567"/>
      <c r="SDP31" s="567"/>
      <c r="SDQ31" s="567"/>
      <c r="SDR31" s="567"/>
      <c r="SDS31" s="567"/>
      <c r="SDT31" s="567"/>
      <c r="SDU31" s="567"/>
      <c r="SDV31" s="567"/>
      <c r="SDW31" s="567"/>
      <c r="SDX31" s="567"/>
      <c r="SDY31" s="567"/>
      <c r="SDZ31" s="567"/>
      <c r="SEA31" s="567"/>
      <c r="SEB31" s="567"/>
      <c r="SEC31" s="567"/>
      <c r="SED31" s="567"/>
      <c r="SEE31" s="567"/>
      <c r="SEF31" s="567"/>
      <c r="SEG31" s="567"/>
      <c r="SEH31" s="567"/>
      <c r="SEI31" s="567"/>
      <c r="SEJ31" s="567"/>
      <c r="SEK31" s="567"/>
      <c r="SEL31" s="567"/>
      <c r="SEM31" s="567"/>
      <c r="SEN31" s="567"/>
      <c r="SEO31" s="567"/>
      <c r="SEP31" s="567"/>
      <c r="SEQ31" s="567"/>
      <c r="SER31" s="567"/>
      <c r="SES31" s="567"/>
      <c r="SET31" s="567"/>
      <c r="SEU31" s="567"/>
      <c r="SEV31" s="567"/>
      <c r="SEW31" s="567"/>
      <c r="SEX31" s="567"/>
      <c r="SEY31" s="567"/>
      <c r="SEZ31" s="567"/>
      <c r="SFA31" s="567"/>
      <c r="SFB31" s="567"/>
      <c r="SFC31" s="567"/>
      <c r="SFD31" s="567"/>
      <c r="SFE31" s="567"/>
      <c r="SFF31" s="567"/>
      <c r="SFG31" s="567"/>
      <c r="SFH31" s="567"/>
      <c r="SFI31" s="567"/>
      <c r="SFJ31" s="567"/>
      <c r="SFK31" s="567"/>
      <c r="SFL31" s="567"/>
      <c r="SFM31" s="567"/>
      <c r="SFN31" s="567"/>
      <c r="SFO31" s="567"/>
      <c r="SFP31" s="567"/>
      <c r="SFQ31" s="567"/>
      <c r="SFR31" s="567"/>
      <c r="SFS31" s="567"/>
      <c r="SFT31" s="567"/>
      <c r="SFU31" s="567"/>
      <c r="SFV31" s="567"/>
      <c r="SFW31" s="567"/>
      <c r="SFX31" s="567"/>
      <c r="SFY31" s="567"/>
      <c r="SFZ31" s="567"/>
      <c r="SGA31" s="567"/>
      <c r="SGB31" s="567"/>
      <c r="SGC31" s="567"/>
      <c r="SGD31" s="567"/>
      <c r="SGE31" s="567"/>
      <c r="SGF31" s="567"/>
      <c r="SGG31" s="567"/>
      <c r="SGH31" s="567"/>
      <c r="SGI31" s="567"/>
      <c r="SGJ31" s="567"/>
      <c r="SGK31" s="567"/>
      <c r="SGL31" s="567"/>
      <c r="SGM31" s="567"/>
      <c r="SGN31" s="567"/>
      <c r="SGO31" s="567"/>
      <c r="SGP31" s="567"/>
      <c r="SGQ31" s="567"/>
      <c r="SGR31" s="567"/>
      <c r="SGS31" s="567"/>
      <c r="SGT31" s="567"/>
      <c r="SGU31" s="567"/>
      <c r="SGV31" s="567"/>
      <c r="SGW31" s="567"/>
      <c r="SGX31" s="567"/>
      <c r="SGY31" s="567"/>
      <c r="SGZ31" s="567"/>
      <c r="SHA31" s="567"/>
      <c r="SHB31" s="567"/>
      <c r="SHC31" s="567"/>
      <c r="SHD31" s="567"/>
      <c r="SHE31" s="567"/>
      <c r="SHF31" s="567"/>
      <c r="SHG31" s="567"/>
      <c r="SHH31" s="567"/>
      <c r="SHI31" s="567"/>
      <c r="SHJ31" s="567"/>
      <c r="SHK31" s="567"/>
      <c r="SHL31" s="567"/>
      <c r="SHM31" s="567"/>
      <c r="SHN31" s="567"/>
      <c r="SHO31" s="567"/>
      <c r="SHP31" s="567"/>
      <c r="SHQ31" s="567"/>
      <c r="SHR31" s="567"/>
      <c r="SHS31" s="567"/>
      <c r="SHT31" s="567"/>
      <c r="SHU31" s="567"/>
      <c r="SHV31" s="567"/>
      <c r="SHW31" s="567"/>
      <c r="SHX31" s="567"/>
      <c r="SHY31" s="567"/>
      <c r="SHZ31" s="567"/>
      <c r="SIA31" s="567"/>
      <c r="SIB31" s="567"/>
      <c r="SIC31" s="567"/>
      <c r="SID31" s="567"/>
      <c r="SIE31" s="567"/>
      <c r="SIF31" s="567"/>
      <c r="SIG31" s="567"/>
      <c r="SIH31" s="567"/>
      <c r="SII31" s="567"/>
      <c r="SIJ31" s="567"/>
      <c r="SIK31" s="567"/>
      <c r="SIL31" s="567"/>
      <c r="SIM31" s="567"/>
      <c r="SIN31" s="567"/>
      <c r="SIO31" s="567"/>
      <c r="SIP31" s="567"/>
      <c r="SIQ31" s="567"/>
      <c r="SIR31" s="567"/>
      <c r="SIS31" s="567"/>
      <c r="SIT31" s="567"/>
      <c r="SIU31" s="567"/>
      <c r="SIV31" s="567"/>
      <c r="SIW31" s="567"/>
      <c r="SIX31" s="567"/>
      <c r="SIY31" s="567"/>
      <c r="SIZ31" s="567"/>
      <c r="SJA31" s="567"/>
      <c r="SJB31" s="567"/>
      <c r="SJC31" s="567"/>
      <c r="SJD31" s="567"/>
      <c r="SJE31" s="567"/>
      <c r="SJF31" s="567"/>
      <c r="SJG31" s="567"/>
      <c r="SJH31" s="567"/>
      <c r="SJI31" s="567"/>
      <c r="SJJ31" s="567"/>
      <c r="SJK31" s="567"/>
      <c r="SJL31" s="567"/>
      <c r="SJM31" s="567"/>
      <c r="SJN31" s="567"/>
      <c r="SJO31" s="567"/>
      <c r="SJP31" s="567"/>
      <c r="SJQ31" s="567"/>
      <c r="SJR31" s="567"/>
      <c r="SJS31" s="567"/>
      <c r="SJT31" s="567"/>
      <c r="SJU31" s="567"/>
      <c r="SJV31" s="567"/>
      <c r="SJW31" s="567"/>
      <c r="SJX31" s="567"/>
      <c r="SJY31" s="567"/>
      <c r="SJZ31" s="567"/>
      <c r="SKA31" s="567"/>
      <c r="SKB31" s="567"/>
      <c r="SKC31" s="567"/>
      <c r="SKD31" s="567"/>
      <c r="SKE31" s="567"/>
      <c r="SKF31" s="567"/>
      <c r="SKG31" s="567"/>
      <c r="SKH31" s="567"/>
      <c r="SKI31" s="567"/>
      <c r="SKJ31" s="567"/>
      <c r="SKK31" s="567"/>
      <c r="SKL31" s="567"/>
      <c r="SKM31" s="567"/>
      <c r="SKN31" s="567"/>
      <c r="SKO31" s="567"/>
      <c r="SKP31" s="567"/>
      <c r="SKQ31" s="567"/>
      <c r="SKR31" s="567"/>
      <c r="SKS31" s="567"/>
      <c r="SKT31" s="567"/>
      <c r="SKU31" s="567"/>
      <c r="SKV31" s="567"/>
      <c r="SKW31" s="567"/>
      <c r="SKX31" s="567"/>
      <c r="SKY31" s="567"/>
      <c r="SKZ31" s="567"/>
      <c r="SLA31" s="567"/>
      <c r="SLB31" s="567"/>
      <c r="SLC31" s="567"/>
      <c r="SLD31" s="567"/>
      <c r="SLE31" s="567"/>
      <c r="SLF31" s="567"/>
      <c r="SLG31" s="567"/>
      <c r="SLH31" s="567"/>
      <c r="SLI31" s="567"/>
      <c r="SLJ31" s="567"/>
      <c r="SLK31" s="567"/>
      <c r="SLL31" s="567"/>
      <c r="SLM31" s="567"/>
      <c r="SLN31" s="567"/>
      <c r="SLO31" s="567"/>
      <c r="SLP31" s="567"/>
      <c r="SLQ31" s="567"/>
      <c r="SLR31" s="567"/>
      <c r="SLS31" s="567"/>
      <c r="SLT31" s="567"/>
      <c r="SLU31" s="567"/>
      <c r="SLV31" s="567"/>
      <c r="SLW31" s="567"/>
      <c r="SLX31" s="567"/>
      <c r="SLY31" s="567"/>
      <c r="SLZ31" s="567"/>
      <c r="SMA31" s="567"/>
      <c r="SMB31" s="567"/>
      <c r="SMC31" s="567"/>
      <c r="SMD31" s="567"/>
      <c r="SME31" s="567"/>
      <c r="SMF31" s="567"/>
      <c r="SMG31" s="567"/>
      <c r="SMH31" s="567"/>
      <c r="SMI31" s="567"/>
      <c r="SMJ31" s="567"/>
      <c r="SMK31" s="567"/>
      <c r="SML31" s="567"/>
      <c r="SMM31" s="567"/>
      <c r="SMN31" s="567"/>
      <c r="SMO31" s="567"/>
      <c r="SMP31" s="567"/>
      <c r="SMQ31" s="567"/>
      <c r="SMR31" s="567"/>
      <c r="SMS31" s="567"/>
      <c r="SMT31" s="567"/>
      <c r="SMU31" s="567"/>
      <c r="SMV31" s="567"/>
      <c r="SMW31" s="567"/>
      <c r="SMX31" s="567"/>
      <c r="SMY31" s="567"/>
      <c r="SMZ31" s="567"/>
      <c r="SNA31" s="567"/>
      <c r="SNB31" s="567"/>
      <c r="SNC31" s="567"/>
      <c r="SND31" s="567"/>
      <c r="SNE31" s="567"/>
      <c r="SNF31" s="567"/>
      <c r="SNG31" s="567"/>
      <c r="SNH31" s="567"/>
      <c r="SNI31" s="567"/>
      <c r="SNJ31" s="567"/>
      <c r="SNK31" s="567"/>
      <c r="SNL31" s="567"/>
      <c r="SNM31" s="567"/>
      <c r="SNN31" s="567"/>
      <c r="SNO31" s="567"/>
      <c r="SNP31" s="567"/>
      <c r="SNQ31" s="567"/>
      <c r="SNR31" s="567"/>
      <c r="SNS31" s="567"/>
      <c r="SNT31" s="567"/>
      <c r="SNU31" s="567"/>
      <c r="SNV31" s="567"/>
      <c r="SNW31" s="567"/>
      <c r="SNX31" s="567"/>
      <c r="SNY31" s="567"/>
      <c r="SNZ31" s="567"/>
      <c r="SOA31" s="567"/>
      <c r="SOB31" s="567"/>
      <c r="SOC31" s="567"/>
      <c r="SOD31" s="567"/>
      <c r="SOE31" s="567"/>
      <c r="SOF31" s="567"/>
      <c r="SOG31" s="567"/>
      <c r="SOH31" s="567"/>
      <c r="SOI31" s="567"/>
      <c r="SOJ31" s="567"/>
      <c r="SOK31" s="567"/>
      <c r="SOL31" s="567"/>
      <c r="SOM31" s="567"/>
      <c r="SON31" s="567"/>
      <c r="SOO31" s="567"/>
      <c r="SOP31" s="567"/>
      <c r="SOQ31" s="567"/>
      <c r="SOR31" s="567"/>
      <c r="SOS31" s="567"/>
      <c r="SOT31" s="567"/>
      <c r="SOU31" s="567"/>
      <c r="SOV31" s="567"/>
      <c r="SOW31" s="567"/>
      <c r="SOX31" s="567"/>
      <c r="SOY31" s="567"/>
      <c r="SOZ31" s="567"/>
      <c r="SPA31" s="567"/>
      <c r="SPB31" s="567"/>
      <c r="SPC31" s="567"/>
      <c r="SPD31" s="567"/>
      <c r="SPE31" s="567"/>
      <c r="SPF31" s="567"/>
      <c r="SPG31" s="567"/>
      <c r="SPH31" s="567"/>
      <c r="SPI31" s="567"/>
      <c r="SPJ31" s="567"/>
      <c r="SPK31" s="567"/>
      <c r="SPL31" s="567"/>
      <c r="SPM31" s="567"/>
      <c r="SPN31" s="567"/>
      <c r="SPO31" s="567"/>
      <c r="SPP31" s="567"/>
      <c r="SPQ31" s="567"/>
      <c r="SPR31" s="567"/>
      <c r="SPS31" s="567"/>
      <c r="SPT31" s="567"/>
      <c r="SPU31" s="567"/>
      <c r="SPV31" s="567"/>
      <c r="SPW31" s="567"/>
      <c r="SPX31" s="567"/>
      <c r="SPY31" s="567"/>
      <c r="SPZ31" s="567"/>
      <c r="SQA31" s="567"/>
      <c r="SQB31" s="567"/>
      <c r="SQC31" s="567"/>
      <c r="SQD31" s="567"/>
      <c r="SQE31" s="567"/>
      <c r="SQF31" s="567"/>
      <c r="SQG31" s="567"/>
      <c r="SQH31" s="567"/>
      <c r="SQI31" s="567"/>
      <c r="SQJ31" s="567"/>
      <c r="SQK31" s="567"/>
      <c r="SQL31" s="567"/>
      <c r="SQM31" s="567"/>
      <c r="SQN31" s="567"/>
      <c r="SQO31" s="567"/>
      <c r="SQP31" s="567"/>
      <c r="SQQ31" s="567"/>
      <c r="SQR31" s="567"/>
      <c r="SQS31" s="567"/>
      <c r="SQT31" s="567"/>
      <c r="SQU31" s="567"/>
      <c r="SQV31" s="567"/>
      <c r="SQW31" s="567"/>
      <c r="SQX31" s="567"/>
      <c r="SQY31" s="567"/>
      <c r="SQZ31" s="567"/>
      <c r="SRA31" s="567"/>
      <c r="SRB31" s="567"/>
      <c r="SRC31" s="567"/>
      <c r="SRD31" s="567"/>
      <c r="SRE31" s="567"/>
      <c r="SRF31" s="567"/>
      <c r="SRG31" s="567"/>
      <c r="SRH31" s="567"/>
      <c r="SRI31" s="567"/>
      <c r="SRJ31" s="567"/>
      <c r="SRK31" s="567"/>
      <c r="SRL31" s="567"/>
      <c r="SRM31" s="567"/>
      <c r="SRN31" s="567"/>
      <c r="SRO31" s="567"/>
      <c r="SRP31" s="567"/>
      <c r="SRQ31" s="567"/>
      <c r="SRR31" s="567"/>
      <c r="SRS31" s="567"/>
      <c r="SRT31" s="567"/>
      <c r="SRU31" s="567"/>
      <c r="SRV31" s="567"/>
      <c r="SRW31" s="567"/>
      <c r="SRX31" s="567"/>
      <c r="SRY31" s="567"/>
      <c r="SRZ31" s="567"/>
      <c r="SSA31" s="567"/>
      <c r="SSB31" s="567"/>
      <c r="SSC31" s="567"/>
      <c r="SSD31" s="567"/>
      <c r="SSE31" s="567"/>
      <c r="SSF31" s="567"/>
      <c r="SSG31" s="567"/>
      <c r="SSH31" s="567"/>
      <c r="SSI31" s="567"/>
      <c r="SSJ31" s="567"/>
      <c r="SSK31" s="567"/>
      <c r="SSL31" s="567"/>
      <c r="SSM31" s="567"/>
      <c r="SSN31" s="567"/>
      <c r="SSO31" s="567"/>
      <c r="SSP31" s="567"/>
      <c r="SSQ31" s="567"/>
      <c r="SSR31" s="567"/>
      <c r="SSS31" s="567"/>
      <c r="SST31" s="567"/>
      <c r="SSU31" s="567"/>
      <c r="SSV31" s="567"/>
      <c r="SSW31" s="567"/>
      <c r="SSX31" s="567"/>
      <c r="SSY31" s="567"/>
      <c r="SSZ31" s="567"/>
      <c r="STA31" s="567"/>
      <c r="STB31" s="567"/>
      <c r="STC31" s="567"/>
      <c r="STD31" s="567"/>
      <c r="STE31" s="567"/>
      <c r="STF31" s="567"/>
      <c r="STG31" s="567"/>
      <c r="STH31" s="567"/>
      <c r="STI31" s="567"/>
      <c r="STJ31" s="567"/>
      <c r="STK31" s="567"/>
      <c r="STL31" s="567"/>
      <c r="STM31" s="567"/>
      <c r="STN31" s="567"/>
      <c r="STO31" s="567"/>
      <c r="STP31" s="567"/>
      <c r="STQ31" s="567"/>
      <c r="STR31" s="567"/>
      <c r="STS31" s="567"/>
      <c r="STT31" s="567"/>
      <c r="STU31" s="567"/>
      <c r="STV31" s="567"/>
      <c r="STW31" s="567"/>
      <c r="STX31" s="567"/>
      <c r="STY31" s="567"/>
      <c r="STZ31" s="567"/>
      <c r="SUA31" s="567"/>
      <c r="SUB31" s="567"/>
      <c r="SUC31" s="567"/>
      <c r="SUD31" s="567"/>
      <c r="SUE31" s="567"/>
      <c r="SUF31" s="567"/>
      <c r="SUG31" s="567"/>
      <c r="SUH31" s="567"/>
      <c r="SUI31" s="567"/>
      <c r="SUJ31" s="567"/>
      <c r="SUK31" s="567"/>
      <c r="SUL31" s="567"/>
      <c r="SUM31" s="567"/>
      <c r="SUN31" s="567"/>
      <c r="SUO31" s="567"/>
      <c r="SUP31" s="567"/>
      <c r="SUQ31" s="567"/>
      <c r="SUR31" s="567"/>
      <c r="SUS31" s="567"/>
      <c r="SUT31" s="567"/>
      <c r="SUU31" s="567"/>
      <c r="SUV31" s="567"/>
      <c r="SUW31" s="567"/>
      <c r="SUX31" s="567"/>
      <c r="SUY31" s="567"/>
      <c r="SUZ31" s="567"/>
      <c r="SVA31" s="567"/>
      <c r="SVB31" s="567"/>
      <c r="SVC31" s="567"/>
      <c r="SVD31" s="567"/>
      <c r="SVE31" s="567"/>
      <c r="SVF31" s="567"/>
      <c r="SVG31" s="567"/>
      <c r="SVH31" s="567"/>
      <c r="SVI31" s="567"/>
      <c r="SVJ31" s="567"/>
      <c r="SVK31" s="567"/>
      <c r="SVL31" s="567"/>
      <c r="SVM31" s="567"/>
      <c r="SVN31" s="567"/>
      <c r="SVO31" s="567"/>
      <c r="SVP31" s="567"/>
      <c r="SVQ31" s="567"/>
      <c r="SVR31" s="567"/>
      <c r="SVS31" s="567"/>
      <c r="SVT31" s="567"/>
      <c r="SVU31" s="567"/>
      <c r="SVV31" s="567"/>
      <c r="SVW31" s="567"/>
      <c r="SVX31" s="567"/>
      <c r="SVY31" s="567"/>
      <c r="SVZ31" s="567"/>
      <c r="SWA31" s="567"/>
      <c r="SWB31" s="567"/>
      <c r="SWC31" s="567"/>
      <c r="SWD31" s="567"/>
      <c r="SWE31" s="567"/>
      <c r="SWF31" s="567"/>
      <c r="SWG31" s="567"/>
      <c r="SWH31" s="567"/>
      <c r="SWI31" s="567"/>
      <c r="SWJ31" s="567"/>
      <c r="SWK31" s="567"/>
      <c r="SWL31" s="567"/>
      <c r="SWM31" s="567"/>
      <c r="SWN31" s="567"/>
      <c r="SWO31" s="567"/>
      <c r="SWP31" s="567"/>
      <c r="SWQ31" s="567"/>
      <c r="SWR31" s="567"/>
      <c r="SWS31" s="567"/>
      <c r="SWT31" s="567"/>
      <c r="SWU31" s="567"/>
      <c r="SWV31" s="567"/>
      <c r="SWW31" s="567"/>
      <c r="SWX31" s="567"/>
      <c r="SWY31" s="567"/>
      <c r="SWZ31" s="567"/>
      <c r="SXA31" s="567"/>
      <c r="SXB31" s="567"/>
      <c r="SXC31" s="567"/>
      <c r="SXD31" s="567"/>
      <c r="SXE31" s="567"/>
      <c r="SXF31" s="567"/>
      <c r="SXG31" s="567"/>
      <c r="SXH31" s="567"/>
      <c r="SXI31" s="567"/>
      <c r="SXJ31" s="567"/>
      <c r="SXK31" s="567"/>
      <c r="SXL31" s="567"/>
      <c r="SXM31" s="567"/>
      <c r="SXN31" s="567"/>
      <c r="SXO31" s="567"/>
      <c r="SXP31" s="567"/>
      <c r="SXQ31" s="567"/>
      <c r="SXR31" s="567"/>
      <c r="SXS31" s="567"/>
      <c r="SXT31" s="567"/>
      <c r="SXU31" s="567"/>
      <c r="SXV31" s="567"/>
      <c r="SXW31" s="567"/>
      <c r="SXX31" s="567"/>
      <c r="SXY31" s="567"/>
      <c r="SXZ31" s="567"/>
      <c r="SYA31" s="567"/>
      <c r="SYB31" s="567"/>
      <c r="SYC31" s="567"/>
      <c r="SYD31" s="567"/>
      <c r="SYE31" s="567"/>
      <c r="SYF31" s="567"/>
      <c r="SYG31" s="567"/>
      <c r="SYH31" s="567"/>
      <c r="SYI31" s="567"/>
      <c r="SYJ31" s="567"/>
      <c r="SYK31" s="567"/>
      <c r="SYL31" s="567"/>
      <c r="SYM31" s="567"/>
      <c r="SYN31" s="567"/>
      <c r="SYO31" s="567"/>
      <c r="SYP31" s="567"/>
      <c r="SYQ31" s="567"/>
      <c r="SYR31" s="567"/>
      <c r="SYS31" s="567"/>
      <c r="SYT31" s="567"/>
      <c r="SYU31" s="567"/>
      <c r="SYV31" s="567"/>
      <c r="SYW31" s="567"/>
      <c r="SYX31" s="567"/>
      <c r="SYY31" s="567"/>
      <c r="SYZ31" s="567"/>
      <c r="SZA31" s="567"/>
      <c r="SZB31" s="567"/>
      <c r="SZC31" s="567"/>
      <c r="SZD31" s="567"/>
      <c r="SZE31" s="567"/>
      <c r="SZF31" s="567"/>
      <c r="SZG31" s="567"/>
      <c r="SZH31" s="567"/>
      <c r="SZI31" s="567"/>
      <c r="SZJ31" s="567"/>
      <c r="SZK31" s="567"/>
      <c r="SZL31" s="567"/>
      <c r="SZM31" s="567"/>
      <c r="SZN31" s="567"/>
      <c r="SZO31" s="567"/>
      <c r="SZP31" s="567"/>
      <c r="SZQ31" s="567"/>
      <c r="SZR31" s="567"/>
      <c r="SZS31" s="567"/>
      <c r="SZT31" s="567"/>
      <c r="SZU31" s="567"/>
      <c r="SZV31" s="567"/>
      <c r="SZW31" s="567"/>
      <c r="SZX31" s="567"/>
      <c r="SZY31" s="567"/>
      <c r="SZZ31" s="567"/>
      <c r="TAA31" s="567"/>
      <c r="TAB31" s="567"/>
      <c r="TAC31" s="567"/>
      <c r="TAD31" s="567"/>
      <c r="TAE31" s="567"/>
      <c r="TAF31" s="567"/>
      <c r="TAG31" s="567"/>
      <c r="TAH31" s="567"/>
      <c r="TAI31" s="567"/>
      <c r="TAJ31" s="567"/>
      <c r="TAK31" s="567"/>
      <c r="TAL31" s="567"/>
      <c r="TAM31" s="567"/>
      <c r="TAN31" s="567"/>
      <c r="TAO31" s="567"/>
      <c r="TAP31" s="567"/>
      <c r="TAQ31" s="567"/>
      <c r="TAR31" s="567"/>
      <c r="TAS31" s="567"/>
      <c r="TAT31" s="567"/>
      <c r="TAU31" s="567"/>
      <c r="TAV31" s="567"/>
      <c r="TAW31" s="567"/>
      <c r="TAX31" s="567"/>
      <c r="TAY31" s="567"/>
      <c r="TAZ31" s="567"/>
      <c r="TBA31" s="567"/>
      <c r="TBB31" s="567"/>
      <c r="TBC31" s="567"/>
      <c r="TBD31" s="567"/>
      <c r="TBE31" s="567"/>
      <c r="TBF31" s="567"/>
      <c r="TBG31" s="567"/>
      <c r="TBH31" s="567"/>
      <c r="TBI31" s="567"/>
      <c r="TBJ31" s="567"/>
      <c r="TBK31" s="567"/>
      <c r="TBL31" s="567"/>
      <c r="TBM31" s="567"/>
      <c r="TBN31" s="567"/>
      <c r="TBO31" s="567"/>
      <c r="TBP31" s="567"/>
      <c r="TBQ31" s="567"/>
      <c r="TBR31" s="567"/>
      <c r="TBS31" s="567"/>
      <c r="TBT31" s="567"/>
      <c r="TBU31" s="567"/>
      <c r="TBV31" s="567"/>
      <c r="TBW31" s="567"/>
      <c r="TBX31" s="567"/>
      <c r="TBY31" s="567"/>
      <c r="TBZ31" s="567"/>
      <c r="TCA31" s="567"/>
      <c r="TCB31" s="567"/>
      <c r="TCC31" s="567"/>
      <c r="TCD31" s="567"/>
      <c r="TCE31" s="567"/>
      <c r="TCF31" s="567"/>
      <c r="TCG31" s="567"/>
      <c r="TCH31" s="567"/>
      <c r="TCI31" s="567"/>
      <c r="TCJ31" s="567"/>
      <c r="TCK31" s="567"/>
      <c r="TCL31" s="567"/>
      <c r="TCM31" s="567"/>
      <c r="TCN31" s="567"/>
      <c r="TCO31" s="567"/>
      <c r="TCP31" s="567"/>
      <c r="TCQ31" s="567"/>
      <c r="TCR31" s="567"/>
      <c r="TCS31" s="567"/>
      <c r="TCT31" s="567"/>
      <c r="TCU31" s="567"/>
      <c r="TCV31" s="567"/>
      <c r="TCW31" s="567"/>
      <c r="TCX31" s="567"/>
      <c r="TCY31" s="567"/>
      <c r="TCZ31" s="567"/>
      <c r="TDA31" s="567"/>
      <c r="TDB31" s="567"/>
      <c r="TDC31" s="567"/>
      <c r="TDD31" s="567"/>
      <c r="TDE31" s="567"/>
      <c r="TDF31" s="567"/>
      <c r="TDG31" s="567"/>
      <c r="TDH31" s="567"/>
      <c r="TDI31" s="567"/>
      <c r="TDJ31" s="567"/>
      <c r="TDK31" s="567"/>
      <c r="TDL31" s="567"/>
      <c r="TDM31" s="567"/>
      <c r="TDN31" s="567"/>
      <c r="TDO31" s="567"/>
      <c r="TDP31" s="567"/>
      <c r="TDQ31" s="567"/>
      <c r="TDR31" s="567"/>
      <c r="TDS31" s="567"/>
      <c r="TDT31" s="567"/>
      <c r="TDU31" s="567"/>
      <c r="TDV31" s="567"/>
      <c r="TDW31" s="567"/>
      <c r="TDX31" s="567"/>
      <c r="TDY31" s="567"/>
      <c r="TDZ31" s="567"/>
      <c r="TEA31" s="567"/>
      <c r="TEB31" s="567"/>
      <c r="TEC31" s="567"/>
      <c r="TED31" s="567"/>
      <c r="TEE31" s="567"/>
      <c r="TEF31" s="567"/>
      <c r="TEG31" s="567"/>
      <c r="TEH31" s="567"/>
      <c r="TEI31" s="567"/>
      <c r="TEJ31" s="567"/>
      <c r="TEK31" s="567"/>
      <c r="TEL31" s="567"/>
      <c r="TEM31" s="567"/>
      <c r="TEN31" s="567"/>
      <c r="TEO31" s="567"/>
      <c r="TEP31" s="567"/>
      <c r="TEQ31" s="567"/>
      <c r="TER31" s="567"/>
      <c r="TES31" s="567"/>
      <c r="TET31" s="567"/>
      <c r="TEU31" s="567"/>
      <c r="TEV31" s="567"/>
      <c r="TEW31" s="567"/>
      <c r="TEX31" s="567"/>
      <c r="TEY31" s="567"/>
      <c r="TEZ31" s="567"/>
      <c r="TFA31" s="567"/>
      <c r="TFB31" s="567"/>
      <c r="TFC31" s="567"/>
      <c r="TFD31" s="567"/>
      <c r="TFE31" s="567"/>
      <c r="TFF31" s="567"/>
      <c r="TFG31" s="567"/>
      <c r="TFH31" s="567"/>
      <c r="TFI31" s="567"/>
      <c r="TFJ31" s="567"/>
      <c r="TFK31" s="567"/>
      <c r="TFL31" s="567"/>
      <c r="TFM31" s="567"/>
      <c r="TFN31" s="567"/>
      <c r="TFO31" s="567"/>
      <c r="TFP31" s="567"/>
      <c r="TFQ31" s="567"/>
      <c r="TFR31" s="567"/>
      <c r="TFS31" s="567"/>
      <c r="TFT31" s="567"/>
      <c r="TFU31" s="567"/>
      <c r="TFV31" s="567"/>
      <c r="TFW31" s="567"/>
      <c r="TFX31" s="567"/>
      <c r="TFY31" s="567"/>
      <c r="TFZ31" s="567"/>
      <c r="TGA31" s="567"/>
      <c r="TGB31" s="567"/>
      <c r="TGC31" s="567"/>
      <c r="TGD31" s="567"/>
      <c r="TGE31" s="567"/>
      <c r="TGF31" s="567"/>
      <c r="TGG31" s="567"/>
      <c r="TGH31" s="567"/>
      <c r="TGI31" s="567"/>
      <c r="TGJ31" s="567"/>
      <c r="TGK31" s="567"/>
      <c r="TGL31" s="567"/>
      <c r="TGM31" s="567"/>
      <c r="TGN31" s="567"/>
      <c r="TGO31" s="567"/>
      <c r="TGP31" s="567"/>
      <c r="TGQ31" s="567"/>
      <c r="TGR31" s="567"/>
      <c r="TGS31" s="567"/>
      <c r="TGT31" s="567"/>
      <c r="TGU31" s="567"/>
      <c r="TGV31" s="567"/>
      <c r="TGW31" s="567"/>
      <c r="TGX31" s="567"/>
      <c r="TGY31" s="567"/>
      <c r="TGZ31" s="567"/>
      <c r="THA31" s="567"/>
      <c r="THB31" s="567"/>
      <c r="THC31" s="567"/>
      <c r="THD31" s="567"/>
      <c r="THE31" s="567"/>
      <c r="THF31" s="567"/>
      <c r="THG31" s="567"/>
      <c r="THH31" s="567"/>
      <c r="THI31" s="567"/>
      <c r="THJ31" s="567"/>
      <c r="THK31" s="567"/>
      <c r="THL31" s="567"/>
      <c r="THM31" s="567"/>
      <c r="THN31" s="567"/>
      <c r="THO31" s="567"/>
      <c r="THP31" s="567"/>
      <c r="THQ31" s="567"/>
      <c r="THR31" s="567"/>
      <c r="THS31" s="567"/>
      <c r="THT31" s="567"/>
      <c r="THU31" s="567"/>
      <c r="THV31" s="567"/>
      <c r="THW31" s="567"/>
      <c r="THX31" s="567"/>
      <c r="THY31" s="567"/>
      <c r="THZ31" s="567"/>
      <c r="TIA31" s="567"/>
      <c r="TIB31" s="567"/>
      <c r="TIC31" s="567"/>
      <c r="TID31" s="567"/>
      <c r="TIE31" s="567"/>
      <c r="TIF31" s="567"/>
      <c r="TIG31" s="567"/>
      <c r="TIH31" s="567"/>
      <c r="TII31" s="567"/>
      <c r="TIJ31" s="567"/>
      <c r="TIK31" s="567"/>
      <c r="TIL31" s="567"/>
      <c r="TIM31" s="567"/>
      <c r="TIN31" s="567"/>
      <c r="TIO31" s="567"/>
      <c r="TIP31" s="567"/>
      <c r="TIQ31" s="567"/>
      <c r="TIR31" s="567"/>
      <c r="TIS31" s="567"/>
      <c r="TIT31" s="567"/>
      <c r="TIU31" s="567"/>
      <c r="TIV31" s="567"/>
      <c r="TIW31" s="567"/>
      <c r="TIX31" s="567"/>
      <c r="TIY31" s="567"/>
      <c r="TIZ31" s="567"/>
      <c r="TJA31" s="567"/>
      <c r="TJB31" s="567"/>
      <c r="TJC31" s="567"/>
      <c r="TJD31" s="567"/>
      <c r="TJE31" s="567"/>
      <c r="TJF31" s="567"/>
      <c r="TJG31" s="567"/>
      <c r="TJH31" s="567"/>
      <c r="TJI31" s="567"/>
      <c r="TJJ31" s="567"/>
      <c r="TJK31" s="567"/>
      <c r="TJL31" s="567"/>
      <c r="TJM31" s="567"/>
      <c r="TJN31" s="567"/>
      <c r="TJO31" s="567"/>
      <c r="TJP31" s="567"/>
      <c r="TJQ31" s="567"/>
      <c r="TJR31" s="567"/>
      <c r="TJS31" s="567"/>
      <c r="TJT31" s="567"/>
      <c r="TJU31" s="567"/>
      <c r="TJV31" s="567"/>
      <c r="TJW31" s="567"/>
      <c r="TJX31" s="567"/>
      <c r="TJY31" s="567"/>
      <c r="TJZ31" s="567"/>
      <c r="TKA31" s="567"/>
      <c r="TKB31" s="567"/>
      <c r="TKC31" s="567"/>
      <c r="TKD31" s="567"/>
      <c r="TKE31" s="567"/>
      <c r="TKF31" s="567"/>
      <c r="TKG31" s="567"/>
      <c r="TKH31" s="567"/>
      <c r="TKI31" s="567"/>
      <c r="TKJ31" s="567"/>
      <c r="TKK31" s="567"/>
      <c r="TKL31" s="567"/>
      <c r="TKM31" s="567"/>
      <c r="TKN31" s="567"/>
      <c r="TKO31" s="567"/>
      <c r="TKP31" s="567"/>
      <c r="TKQ31" s="567"/>
      <c r="TKR31" s="567"/>
      <c r="TKS31" s="567"/>
      <c r="TKT31" s="567"/>
      <c r="TKU31" s="567"/>
      <c r="TKV31" s="567"/>
      <c r="TKW31" s="567"/>
      <c r="TKX31" s="567"/>
      <c r="TKY31" s="567"/>
      <c r="TKZ31" s="567"/>
      <c r="TLA31" s="567"/>
      <c r="TLB31" s="567"/>
      <c r="TLC31" s="567"/>
      <c r="TLD31" s="567"/>
      <c r="TLE31" s="567"/>
      <c r="TLF31" s="567"/>
      <c r="TLG31" s="567"/>
      <c r="TLH31" s="567"/>
      <c r="TLI31" s="567"/>
      <c r="TLJ31" s="567"/>
      <c r="TLK31" s="567"/>
      <c r="TLL31" s="567"/>
      <c r="TLM31" s="567"/>
      <c r="TLN31" s="567"/>
      <c r="TLO31" s="567"/>
      <c r="TLP31" s="567"/>
      <c r="TLQ31" s="567"/>
      <c r="TLR31" s="567"/>
      <c r="TLS31" s="567"/>
      <c r="TLT31" s="567"/>
      <c r="TLU31" s="567"/>
      <c r="TLV31" s="567"/>
      <c r="TLW31" s="567"/>
      <c r="TLX31" s="567"/>
      <c r="TLY31" s="567"/>
      <c r="TLZ31" s="567"/>
      <c r="TMA31" s="567"/>
      <c r="TMB31" s="567"/>
      <c r="TMC31" s="567"/>
      <c r="TMD31" s="567"/>
      <c r="TME31" s="567"/>
      <c r="TMF31" s="567"/>
      <c r="TMG31" s="567"/>
      <c r="TMH31" s="567"/>
      <c r="TMI31" s="567"/>
      <c r="TMJ31" s="567"/>
      <c r="TMK31" s="567"/>
      <c r="TML31" s="567"/>
      <c r="TMM31" s="567"/>
      <c r="TMN31" s="567"/>
      <c r="TMO31" s="567"/>
      <c r="TMP31" s="567"/>
      <c r="TMQ31" s="567"/>
      <c r="TMR31" s="567"/>
      <c r="TMS31" s="567"/>
      <c r="TMT31" s="567"/>
      <c r="TMU31" s="567"/>
      <c r="TMV31" s="567"/>
      <c r="TMW31" s="567"/>
      <c r="TMX31" s="567"/>
      <c r="TMY31" s="567"/>
      <c r="TMZ31" s="567"/>
      <c r="TNA31" s="567"/>
      <c r="TNB31" s="567"/>
      <c r="TNC31" s="567"/>
      <c r="TND31" s="567"/>
      <c r="TNE31" s="567"/>
      <c r="TNF31" s="567"/>
      <c r="TNG31" s="567"/>
      <c r="TNH31" s="567"/>
      <c r="TNI31" s="567"/>
      <c r="TNJ31" s="567"/>
      <c r="TNK31" s="567"/>
      <c r="TNL31" s="567"/>
      <c r="TNM31" s="567"/>
      <c r="TNN31" s="567"/>
      <c r="TNO31" s="567"/>
      <c r="TNP31" s="567"/>
      <c r="TNQ31" s="567"/>
      <c r="TNR31" s="567"/>
      <c r="TNS31" s="567"/>
      <c r="TNT31" s="567"/>
      <c r="TNU31" s="567"/>
      <c r="TNV31" s="567"/>
      <c r="TNW31" s="567"/>
      <c r="TNX31" s="567"/>
      <c r="TNY31" s="567"/>
      <c r="TNZ31" s="567"/>
      <c r="TOA31" s="567"/>
      <c r="TOB31" s="567"/>
      <c r="TOC31" s="567"/>
      <c r="TOD31" s="567"/>
      <c r="TOE31" s="567"/>
      <c r="TOF31" s="567"/>
      <c r="TOG31" s="567"/>
      <c r="TOH31" s="567"/>
      <c r="TOI31" s="567"/>
      <c r="TOJ31" s="567"/>
      <c r="TOK31" s="567"/>
      <c r="TOL31" s="567"/>
      <c r="TOM31" s="567"/>
      <c r="TON31" s="567"/>
      <c r="TOO31" s="567"/>
      <c r="TOP31" s="567"/>
      <c r="TOQ31" s="567"/>
      <c r="TOR31" s="567"/>
      <c r="TOS31" s="567"/>
      <c r="TOT31" s="567"/>
      <c r="TOU31" s="567"/>
      <c r="TOV31" s="567"/>
      <c r="TOW31" s="567"/>
      <c r="TOX31" s="567"/>
      <c r="TOY31" s="567"/>
      <c r="TOZ31" s="567"/>
      <c r="TPA31" s="567"/>
      <c r="TPB31" s="567"/>
      <c r="TPC31" s="567"/>
      <c r="TPD31" s="567"/>
      <c r="TPE31" s="567"/>
      <c r="TPF31" s="567"/>
      <c r="TPG31" s="567"/>
      <c r="TPH31" s="567"/>
      <c r="TPI31" s="567"/>
      <c r="TPJ31" s="567"/>
      <c r="TPK31" s="567"/>
      <c r="TPL31" s="567"/>
      <c r="TPM31" s="567"/>
      <c r="TPN31" s="567"/>
      <c r="TPO31" s="567"/>
      <c r="TPP31" s="567"/>
      <c r="TPQ31" s="567"/>
      <c r="TPR31" s="567"/>
      <c r="TPS31" s="567"/>
      <c r="TPT31" s="567"/>
      <c r="TPU31" s="567"/>
      <c r="TPV31" s="567"/>
      <c r="TPW31" s="567"/>
      <c r="TPX31" s="567"/>
      <c r="TPY31" s="567"/>
      <c r="TPZ31" s="567"/>
      <c r="TQA31" s="567"/>
      <c r="TQB31" s="567"/>
      <c r="TQC31" s="567"/>
      <c r="TQD31" s="567"/>
      <c r="TQE31" s="567"/>
      <c r="TQF31" s="567"/>
      <c r="TQG31" s="567"/>
      <c r="TQH31" s="567"/>
      <c r="TQI31" s="567"/>
      <c r="TQJ31" s="567"/>
      <c r="TQK31" s="567"/>
      <c r="TQL31" s="567"/>
      <c r="TQM31" s="567"/>
      <c r="TQN31" s="567"/>
      <c r="TQO31" s="567"/>
      <c r="TQP31" s="567"/>
      <c r="TQQ31" s="567"/>
      <c r="TQR31" s="567"/>
      <c r="TQS31" s="567"/>
      <c r="TQT31" s="567"/>
      <c r="TQU31" s="567"/>
      <c r="TQV31" s="567"/>
      <c r="TQW31" s="567"/>
      <c r="TQX31" s="567"/>
      <c r="TQY31" s="567"/>
      <c r="TQZ31" s="567"/>
      <c r="TRA31" s="567"/>
      <c r="TRB31" s="567"/>
      <c r="TRC31" s="567"/>
      <c r="TRD31" s="567"/>
      <c r="TRE31" s="567"/>
      <c r="TRF31" s="567"/>
      <c r="TRG31" s="567"/>
      <c r="TRH31" s="567"/>
      <c r="TRI31" s="567"/>
      <c r="TRJ31" s="567"/>
      <c r="TRK31" s="567"/>
      <c r="TRL31" s="567"/>
      <c r="TRM31" s="567"/>
      <c r="TRN31" s="567"/>
      <c r="TRO31" s="567"/>
      <c r="TRP31" s="567"/>
      <c r="TRQ31" s="567"/>
      <c r="TRR31" s="567"/>
      <c r="TRS31" s="567"/>
      <c r="TRT31" s="567"/>
      <c r="TRU31" s="567"/>
      <c r="TRV31" s="567"/>
      <c r="TRW31" s="567"/>
      <c r="TRX31" s="567"/>
      <c r="TRY31" s="567"/>
      <c r="TRZ31" s="567"/>
      <c r="TSA31" s="567"/>
      <c r="TSB31" s="567"/>
      <c r="TSC31" s="567"/>
      <c r="TSD31" s="567"/>
      <c r="TSE31" s="567"/>
      <c r="TSF31" s="567"/>
      <c r="TSG31" s="567"/>
      <c r="TSH31" s="567"/>
      <c r="TSI31" s="567"/>
      <c r="TSJ31" s="567"/>
      <c r="TSK31" s="567"/>
      <c r="TSL31" s="567"/>
      <c r="TSM31" s="567"/>
      <c r="TSN31" s="567"/>
      <c r="TSO31" s="567"/>
      <c r="TSP31" s="567"/>
      <c r="TSQ31" s="567"/>
      <c r="TSR31" s="567"/>
      <c r="TSS31" s="567"/>
      <c r="TST31" s="567"/>
      <c r="TSU31" s="567"/>
      <c r="TSV31" s="567"/>
      <c r="TSW31" s="567"/>
      <c r="TSX31" s="567"/>
      <c r="TSY31" s="567"/>
      <c r="TSZ31" s="567"/>
      <c r="TTA31" s="567"/>
      <c r="TTB31" s="567"/>
      <c r="TTC31" s="567"/>
      <c r="TTD31" s="567"/>
      <c r="TTE31" s="567"/>
      <c r="TTF31" s="567"/>
      <c r="TTG31" s="567"/>
      <c r="TTH31" s="567"/>
      <c r="TTI31" s="567"/>
      <c r="TTJ31" s="567"/>
      <c r="TTK31" s="567"/>
      <c r="TTL31" s="567"/>
      <c r="TTM31" s="567"/>
      <c r="TTN31" s="567"/>
      <c r="TTO31" s="567"/>
      <c r="TTP31" s="567"/>
      <c r="TTQ31" s="567"/>
      <c r="TTR31" s="567"/>
      <c r="TTS31" s="567"/>
      <c r="TTT31" s="567"/>
      <c r="TTU31" s="567"/>
      <c r="TTV31" s="567"/>
      <c r="TTW31" s="567"/>
      <c r="TTX31" s="567"/>
      <c r="TTY31" s="567"/>
      <c r="TTZ31" s="567"/>
      <c r="TUA31" s="567"/>
      <c r="TUB31" s="567"/>
      <c r="TUC31" s="567"/>
      <c r="TUD31" s="567"/>
      <c r="TUE31" s="567"/>
      <c r="TUF31" s="567"/>
      <c r="TUG31" s="567"/>
      <c r="TUH31" s="567"/>
      <c r="TUI31" s="567"/>
      <c r="TUJ31" s="567"/>
      <c r="TUK31" s="567"/>
      <c r="TUL31" s="567"/>
      <c r="TUM31" s="567"/>
      <c r="TUN31" s="567"/>
      <c r="TUO31" s="567"/>
      <c r="TUP31" s="567"/>
      <c r="TUQ31" s="567"/>
      <c r="TUR31" s="567"/>
      <c r="TUS31" s="567"/>
      <c r="TUT31" s="567"/>
      <c r="TUU31" s="567"/>
      <c r="TUV31" s="567"/>
      <c r="TUW31" s="567"/>
      <c r="TUX31" s="567"/>
      <c r="TUY31" s="567"/>
      <c r="TUZ31" s="567"/>
      <c r="TVA31" s="567"/>
      <c r="TVB31" s="567"/>
      <c r="TVC31" s="567"/>
      <c r="TVD31" s="567"/>
      <c r="TVE31" s="567"/>
      <c r="TVF31" s="567"/>
      <c r="TVG31" s="567"/>
      <c r="TVH31" s="567"/>
      <c r="TVI31" s="567"/>
      <c r="TVJ31" s="567"/>
      <c r="TVK31" s="567"/>
      <c r="TVL31" s="567"/>
      <c r="TVM31" s="567"/>
      <c r="TVN31" s="567"/>
      <c r="TVO31" s="567"/>
      <c r="TVP31" s="567"/>
      <c r="TVQ31" s="567"/>
      <c r="TVR31" s="567"/>
      <c r="TVS31" s="567"/>
      <c r="TVT31" s="567"/>
      <c r="TVU31" s="567"/>
      <c r="TVV31" s="567"/>
      <c r="TVW31" s="567"/>
      <c r="TVX31" s="567"/>
      <c r="TVY31" s="567"/>
      <c r="TVZ31" s="567"/>
      <c r="TWA31" s="567"/>
      <c r="TWB31" s="567"/>
      <c r="TWC31" s="567"/>
      <c r="TWD31" s="567"/>
      <c r="TWE31" s="567"/>
      <c r="TWF31" s="567"/>
      <c r="TWG31" s="567"/>
      <c r="TWH31" s="567"/>
      <c r="TWI31" s="567"/>
      <c r="TWJ31" s="567"/>
      <c r="TWK31" s="567"/>
      <c r="TWL31" s="567"/>
      <c r="TWM31" s="567"/>
      <c r="TWN31" s="567"/>
      <c r="TWO31" s="567"/>
      <c r="TWP31" s="567"/>
      <c r="TWQ31" s="567"/>
      <c r="TWR31" s="567"/>
      <c r="TWS31" s="567"/>
      <c r="TWT31" s="567"/>
      <c r="TWU31" s="567"/>
      <c r="TWV31" s="567"/>
      <c r="TWW31" s="567"/>
      <c r="TWX31" s="567"/>
      <c r="TWY31" s="567"/>
      <c r="TWZ31" s="567"/>
      <c r="TXA31" s="567"/>
      <c r="TXB31" s="567"/>
      <c r="TXC31" s="567"/>
      <c r="TXD31" s="567"/>
      <c r="TXE31" s="567"/>
      <c r="TXF31" s="567"/>
      <c r="TXG31" s="567"/>
      <c r="TXH31" s="567"/>
      <c r="TXI31" s="567"/>
      <c r="TXJ31" s="567"/>
      <c r="TXK31" s="567"/>
      <c r="TXL31" s="567"/>
      <c r="TXM31" s="567"/>
      <c r="TXN31" s="567"/>
      <c r="TXO31" s="567"/>
      <c r="TXP31" s="567"/>
      <c r="TXQ31" s="567"/>
      <c r="TXR31" s="567"/>
      <c r="TXS31" s="567"/>
      <c r="TXT31" s="567"/>
      <c r="TXU31" s="567"/>
      <c r="TXV31" s="567"/>
      <c r="TXW31" s="567"/>
      <c r="TXX31" s="567"/>
      <c r="TXY31" s="567"/>
      <c r="TXZ31" s="567"/>
      <c r="TYA31" s="567"/>
      <c r="TYB31" s="567"/>
      <c r="TYC31" s="567"/>
      <c r="TYD31" s="567"/>
      <c r="TYE31" s="567"/>
      <c r="TYF31" s="567"/>
      <c r="TYG31" s="567"/>
      <c r="TYH31" s="567"/>
      <c r="TYI31" s="567"/>
      <c r="TYJ31" s="567"/>
      <c r="TYK31" s="567"/>
      <c r="TYL31" s="567"/>
      <c r="TYM31" s="567"/>
      <c r="TYN31" s="567"/>
      <c r="TYO31" s="567"/>
      <c r="TYP31" s="567"/>
      <c r="TYQ31" s="567"/>
      <c r="TYR31" s="567"/>
      <c r="TYS31" s="567"/>
      <c r="TYT31" s="567"/>
      <c r="TYU31" s="567"/>
      <c r="TYV31" s="567"/>
      <c r="TYW31" s="567"/>
      <c r="TYX31" s="567"/>
      <c r="TYY31" s="567"/>
      <c r="TYZ31" s="567"/>
      <c r="TZA31" s="567"/>
      <c r="TZB31" s="567"/>
      <c r="TZC31" s="567"/>
      <c r="TZD31" s="567"/>
      <c r="TZE31" s="567"/>
      <c r="TZF31" s="567"/>
      <c r="TZG31" s="567"/>
      <c r="TZH31" s="567"/>
      <c r="TZI31" s="567"/>
      <c r="TZJ31" s="567"/>
      <c r="TZK31" s="567"/>
      <c r="TZL31" s="567"/>
      <c r="TZM31" s="567"/>
      <c r="TZN31" s="567"/>
      <c r="TZO31" s="567"/>
      <c r="TZP31" s="567"/>
      <c r="TZQ31" s="567"/>
      <c r="TZR31" s="567"/>
      <c r="TZS31" s="567"/>
      <c r="TZT31" s="567"/>
      <c r="TZU31" s="567"/>
      <c r="TZV31" s="567"/>
      <c r="TZW31" s="567"/>
      <c r="TZX31" s="567"/>
      <c r="TZY31" s="567"/>
      <c r="TZZ31" s="567"/>
      <c r="UAA31" s="567"/>
      <c r="UAB31" s="567"/>
      <c r="UAC31" s="567"/>
      <c r="UAD31" s="567"/>
      <c r="UAE31" s="567"/>
      <c r="UAF31" s="567"/>
      <c r="UAG31" s="567"/>
      <c r="UAH31" s="567"/>
      <c r="UAI31" s="567"/>
      <c r="UAJ31" s="567"/>
      <c r="UAK31" s="567"/>
      <c r="UAL31" s="567"/>
      <c r="UAM31" s="567"/>
      <c r="UAN31" s="567"/>
      <c r="UAO31" s="567"/>
      <c r="UAP31" s="567"/>
      <c r="UAQ31" s="567"/>
      <c r="UAR31" s="567"/>
      <c r="UAS31" s="567"/>
      <c r="UAT31" s="567"/>
      <c r="UAU31" s="567"/>
      <c r="UAV31" s="567"/>
      <c r="UAW31" s="567"/>
      <c r="UAX31" s="567"/>
      <c r="UAY31" s="567"/>
      <c r="UAZ31" s="567"/>
      <c r="UBA31" s="567"/>
      <c r="UBB31" s="567"/>
      <c r="UBC31" s="567"/>
      <c r="UBD31" s="567"/>
      <c r="UBE31" s="567"/>
      <c r="UBF31" s="567"/>
      <c r="UBG31" s="567"/>
      <c r="UBH31" s="567"/>
      <c r="UBI31" s="567"/>
      <c r="UBJ31" s="567"/>
      <c r="UBK31" s="567"/>
      <c r="UBL31" s="567"/>
      <c r="UBM31" s="567"/>
      <c r="UBN31" s="567"/>
      <c r="UBO31" s="567"/>
      <c r="UBP31" s="567"/>
      <c r="UBQ31" s="567"/>
      <c r="UBR31" s="567"/>
      <c r="UBS31" s="567"/>
      <c r="UBT31" s="567"/>
      <c r="UBU31" s="567"/>
      <c r="UBV31" s="567"/>
      <c r="UBW31" s="567"/>
      <c r="UBX31" s="567"/>
      <c r="UBY31" s="567"/>
      <c r="UBZ31" s="567"/>
      <c r="UCA31" s="567"/>
      <c r="UCB31" s="567"/>
      <c r="UCC31" s="567"/>
      <c r="UCD31" s="567"/>
      <c r="UCE31" s="567"/>
      <c r="UCF31" s="567"/>
      <c r="UCG31" s="567"/>
      <c r="UCH31" s="567"/>
      <c r="UCI31" s="567"/>
      <c r="UCJ31" s="567"/>
      <c r="UCK31" s="567"/>
      <c r="UCL31" s="567"/>
      <c r="UCM31" s="567"/>
      <c r="UCN31" s="567"/>
      <c r="UCO31" s="567"/>
      <c r="UCP31" s="567"/>
      <c r="UCQ31" s="567"/>
      <c r="UCR31" s="567"/>
      <c r="UCS31" s="567"/>
      <c r="UCT31" s="567"/>
      <c r="UCU31" s="567"/>
      <c r="UCV31" s="567"/>
      <c r="UCW31" s="567"/>
      <c r="UCX31" s="567"/>
      <c r="UCY31" s="567"/>
      <c r="UCZ31" s="567"/>
      <c r="UDA31" s="567"/>
      <c r="UDB31" s="567"/>
      <c r="UDC31" s="567"/>
      <c r="UDD31" s="567"/>
      <c r="UDE31" s="567"/>
      <c r="UDF31" s="567"/>
      <c r="UDG31" s="567"/>
      <c r="UDH31" s="567"/>
      <c r="UDI31" s="567"/>
      <c r="UDJ31" s="567"/>
      <c r="UDK31" s="567"/>
      <c r="UDL31" s="567"/>
      <c r="UDM31" s="567"/>
      <c r="UDN31" s="567"/>
      <c r="UDO31" s="567"/>
      <c r="UDP31" s="567"/>
      <c r="UDQ31" s="567"/>
      <c r="UDR31" s="567"/>
      <c r="UDS31" s="567"/>
      <c r="UDT31" s="567"/>
      <c r="UDU31" s="567"/>
      <c r="UDV31" s="567"/>
      <c r="UDW31" s="567"/>
      <c r="UDX31" s="567"/>
      <c r="UDY31" s="567"/>
      <c r="UDZ31" s="567"/>
      <c r="UEA31" s="567"/>
      <c r="UEB31" s="567"/>
      <c r="UEC31" s="567"/>
      <c r="UED31" s="567"/>
      <c r="UEE31" s="567"/>
      <c r="UEF31" s="567"/>
      <c r="UEG31" s="567"/>
      <c r="UEH31" s="567"/>
      <c r="UEI31" s="567"/>
      <c r="UEJ31" s="567"/>
      <c r="UEK31" s="567"/>
      <c r="UEL31" s="567"/>
      <c r="UEM31" s="567"/>
      <c r="UEN31" s="567"/>
      <c r="UEO31" s="567"/>
      <c r="UEP31" s="567"/>
      <c r="UEQ31" s="567"/>
      <c r="UER31" s="567"/>
      <c r="UES31" s="567"/>
      <c r="UET31" s="567"/>
      <c r="UEU31" s="567"/>
      <c r="UEV31" s="567"/>
      <c r="UEW31" s="567"/>
      <c r="UEX31" s="567"/>
      <c r="UEY31" s="567"/>
      <c r="UEZ31" s="567"/>
      <c r="UFA31" s="567"/>
      <c r="UFB31" s="567"/>
      <c r="UFC31" s="567"/>
      <c r="UFD31" s="567"/>
      <c r="UFE31" s="567"/>
      <c r="UFF31" s="567"/>
      <c r="UFG31" s="567"/>
      <c r="UFH31" s="567"/>
      <c r="UFI31" s="567"/>
      <c r="UFJ31" s="567"/>
      <c r="UFK31" s="567"/>
      <c r="UFL31" s="567"/>
      <c r="UFM31" s="567"/>
      <c r="UFN31" s="567"/>
      <c r="UFO31" s="567"/>
      <c r="UFP31" s="567"/>
      <c r="UFQ31" s="567"/>
      <c r="UFR31" s="567"/>
      <c r="UFS31" s="567"/>
      <c r="UFT31" s="567"/>
      <c r="UFU31" s="567"/>
      <c r="UFV31" s="567"/>
      <c r="UFW31" s="567"/>
      <c r="UFX31" s="567"/>
      <c r="UFY31" s="567"/>
      <c r="UFZ31" s="567"/>
      <c r="UGA31" s="567"/>
      <c r="UGB31" s="567"/>
      <c r="UGC31" s="567"/>
      <c r="UGD31" s="567"/>
      <c r="UGE31" s="567"/>
      <c r="UGF31" s="567"/>
      <c r="UGG31" s="567"/>
      <c r="UGH31" s="567"/>
      <c r="UGI31" s="567"/>
      <c r="UGJ31" s="567"/>
      <c r="UGK31" s="567"/>
      <c r="UGL31" s="567"/>
      <c r="UGM31" s="567"/>
      <c r="UGN31" s="567"/>
      <c r="UGO31" s="567"/>
      <c r="UGP31" s="567"/>
      <c r="UGQ31" s="567"/>
      <c r="UGR31" s="567"/>
      <c r="UGS31" s="567"/>
      <c r="UGT31" s="567"/>
      <c r="UGU31" s="567"/>
      <c r="UGV31" s="567"/>
      <c r="UGW31" s="567"/>
      <c r="UGX31" s="567"/>
      <c r="UGY31" s="567"/>
      <c r="UGZ31" s="567"/>
      <c r="UHA31" s="567"/>
      <c r="UHB31" s="567"/>
      <c r="UHC31" s="567"/>
      <c r="UHD31" s="567"/>
      <c r="UHE31" s="567"/>
      <c r="UHF31" s="567"/>
      <c r="UHG31" s="567"/>
      <c r="UHH31" s="567"/>
      <c r="UHI31" s="567"/>
      <c r="UHJ31" s="567"/>
      <c r="UHK31" s="567"/>
      <c r="UHL31" s="567"/>
      <c r="UHM31" s="567"/>
      <c r="UHN31" s="567"/>
      <c r="UHO31" s="567"/>
      <c r="UHP31" s="567"/>
      <c r="UHQ31" s="567"/>
      <c r="UHR31" s="567"/>
      <c r="UHS31" s="567"/>
      <c r="UHT31" s="567"/>
      <c r="UHU31" s="567"/>
      <c r="UHV31" s="567"/>
      <c r="UHW31" s="567"/>
      <c r="UHX31" s="567"/>
      <c r="UHY31" s="567"/>
      <c r="UHZ31" s="567"/>
      <c r="UIA31" s="567"/>
      <c r="UIB31" s="567"/>
      <c r="UIC31" s="567"/>
      <c r="UID31" s="567"/>
      <c r="UIE31" s="567"/>
      <c r="UIF31" s="567"/>
      <c r="UIG31" s="567"/>
      <c r="UIH31" s="567"/>
      <c r="UII31" s="567"/>
      <c r="UIJ31" s="567"/>
      <c r="UIK31" s="567"/>
      <c r="UIL31" s="567"/>
      <c r="UIM31" s="567"/>
      <c r="UIN31" s="567"/>
      <c r="UIO31" s="567"/>
      <c r="UIP31" s="567"/>
      <c r="UIQ31" s="567"/>
      <c r="UIR31" s="567"/>
      <c r="UIS31" s="567"/>
      <c r="UIT31" s="567"/>
      <c r="UIU31" s="567"/>
      <c r="UIV31" s="567"/>
      <c r="UIW31" s="567"/>
      <c r="UIX31" s="567"/>
      <c r="UIY31" s="567"/>
      <c r="UIZ31" s="567"/>
      <c r="UJA31" s="567"/>
      <c r="UJB31" s="567"/>
      <c r="UJC31" s="567"/>
      <c r="UJD31" s="567"/>
      <c r="UJE31" s="567"/>
      <c r="UJF31" s="567"/>
      <c r="UJG31" s="567"/>
      <c r="UJH31" s="567"/>
      <c r="UJI31" s="567"/>
      <c r="UJJ31" s="567"/>
      <c r="UJK31" s="567"/>
      <c r="UJL31" s="567"/>
      <c r="UJM31" s="567"/>
      <c r="UJN31" s="567"/>
      <c r="UJO31" s="567"/>
      <c r="UJP31" s="567"/>
      <c r="UJQ31" s="567"/>
      <c r="UJR31" s="567"/>
      <c r="UJS31" s="567"/>
      <c r="UJT31" s="567"/>
      <c r="UJU31" s="567"/>
      <c r="UJV31" s="567"/>
      <c r="UJW31" s="567"/>
      <c r="UJX31" s="567"/>
      <c r="UJY31" s="567"/>
      <c r="UJZ31" s="567"/>
      <c r="UKA31" s="567"/>
      <c r="UKB31" s="567"/>
      <c r="UKC31" s="567"/>
      <c r="UKD31" s="567"/>
      <c r="UKE31" s="567"/>
      <c r="UKF31" s="567"/>
      <c r="UKG31" s="567"/>
      <c r="UKH31" s="567"/>
      <c r="UKI31" s="567"/>
      <c r="UKJ31" s="567"/>
      <c r="UKK31" s="567"/>
      <c r="UKL31" s="567"/>
      <c r="UKM31" s="567"/>
      <c r="UKN31" s="567"/>
      <c r="UKO31" s="567"/>
      <c r="UKP31" s="567"/>
      <c r="UKQ31" s="567"/>
      <c r="UKR31" s="567"/>
      <c r="UKS31" s="567"/>
      <c r="UKT31" s="567"/>
      <c r="UKU31" s="567"/>
      <c r="UKV31" s="567"/>
      <c r="UKW31" s="567"/>
      <c r="UKX31" s="567"/>
      <c r="UKY31" s="567"/>
      <c r="UKZ31" s="567"/>
      <c r="ULA31" s="567"/>
      <c r="ULB31" s="567"/>
      <c r="ULC31" s="567"/>
      <c r="ULD31" s="567"/>
      <c r="ULE31" s="567"/>
      <c r="ULF31" s="567"/>
      <c r="ULG31" s="567"/>
      <c r="ULH31" s="567"/>
      <c r="ULI31" s="567"/>
      <c r="ULJ31" s="567"/>
      <c r="ULK31" s="567"/>
      <c r="ULL31" s="567"/>
      <c r="ULM31" s="567"/>
      <c r="ULN31" s="567"/>
      <c r="ULO31" s="567"/>
      <c r="ULP31" s="567"/>
      <c r="ULQ31" s="567"/>
      <c r="ULR31" s="567"/>
      <c r="ULS31" s="567"/>
      <c r="ULT31" s="567"/>
      <c r="ULU31" s="567"/>
      <c r="ULV31" s="567"/>
      <c r="ULW31" s="567"/>
      <c r="ULX31" s="567"/>
      <c r="ULY31" s="567"/>
      <c r="ULZ31" s="567"/>
      <c r="UMA31" s="567"/>
      <c r="UMB31" s="567"/>
      <c r="UMC31" s="567"/>
      <c r="UMD31" s="567"/>
      <c r="UME31" s="567"/>
      <c r="UMF31" s="567"/>
      <c r="UMG31" s="567"/>
      <c r="UMH31" s="567"/>
      <c r="UMI31" s="567"/>
      <c r="UMJ31" s="567"/>
      <c r="UMK31" s="567"/>
      <c r="UML31" s="567"/>
      <c r="UMM31" s="567"/>
      <c r="UMN31" s="567"/>
      <c r="UMO31" s="567"/>
      <c r="UMP31" s="567"/>
      <c r="UMQ31" s="567"/>
      <c r="UMR31" s="567"/>
      <c r="UMS31" s="567"/>
      <c r="UMT31" s="567"/>
      <c r="UMU31" s="567"/>
      <c r="UMV31" s="567"/>
      <c r="UMW31" s="567"/>
      <c r="UMX31" s="567"/>
      <c r="UMY31" s="567"/>
      <c r="UMZ31" s="567"/>
      <c r="UNA31" s="567"/>
      <c r="UNB31" s="567"/>
      <c r="UNC31" s="567"/>
      <c r="UND31" s="567"/>
      <c r="UNE31" s="567"/>
      <c r="UNF31" s="567"/>
      <c r="UNG31" s="567"/>
      <c r="UNH31" s="567"/>
      <c r="UNI31" s="567"/>
      <c r="UNJ31" s="567"/>
      <c r="UNK31" s="567"/>
      <c r="UNL31" s="567"/>
      <c r="UNM31" s="567"/>
      <c r="UNN31" s="567"/>
      <c r="UNO31" s="567"/>
      <c r="UNP31" s="567"/>
      <c r="UNQ31" s="567"/>
      <c r="UNR31" s="567"/>
      <c r="UNS31" s="567"/>
      <c r="UNT31" s="567"/>
      <c r="UNU31" s="567"/>
      <c r="UNV31" s="567"/>
      <c r="UNW31" s="567"/>
      <c r="UNX31" s="567"/>
      <c r="UNY31" s="567"/>
      <c r="UNZ31" s="567"/>
      <c r="UOA31" s="567"/>
      <c r="UOB31" s="567"/>
      <c r="UOC31" s="567"/>
      <c r="UOD31" s="567"/>
      <c r="UOE31" s="567"/>
      <c r="UOF31" s="567"/>
      <c r="UOG31" s="567"/>
      <c r="UOH31" s="567"/>
      <c r="UOI31" s="567"/>
      <c r="UOJ31" s="567"/>
      <c r="UOK31" s="567"/>
      <c r="UOL31" s="567"/>
      <c r="UOM31" s="567"/>
      <c r="UON31" s="567"/>
      <c r="UOO31" s="567"/>
      <c r="UOP31" s="567"/>
      <c r="UOQ31" s="567"/>
      <c r="UOR31" s="567"/>
      <c r="UOS31" s="567"/>
      <c r="UOT31" s="567"/>
      <c r="UOU31" s="567"/>
      <c r="UOV31" s="567"/>
      <c r="UOW31" s="567"/>
      <c r="UOX31" s="567"/>
      <c r="UOY31" s="567"/>
      <c r="UOZ31" s="567"/>
      <c r="UPA31" s="567"/>
      <c r="UPB31" s="567"/>
      <c r="UPC31" s="567"/>
      <c r="UPD31" s="567"/>
      <c r="UPE31" s="567"/>
      <c r="UPF31" s="567"/>
      <c r="UPG31" s="567"/>
      <c r="UPH31" s="567"/>
      <c r="UPI31" s="567"/>
      <c r="UPJ31" s="567"/>
      <c r="UPK31" s="567"/>
      <c r="UPL31" s="567"/>
      <c r="UPM31" s="567"/>
      <c r="UPN31" s="567"/>
      <c r="UPO31" s="567"/>
      <c r="UPP31" s="567"/>
      <c r="UPQ31" s="567"/>
      <c r="UPR31" s="567"/>
      <c r="UPS31" s="567"/>
      <c r="UPT31" s="567"/>
      <c r="UPU31" s="567"/>
      <c r="UPV31" s="567"/>
      <c r="UPW31" s="567"/>
      <c r="UPX31" s="567"/>
      <c r="UPY31" s="567"/>
      <c r="UPZ31" s="567"/>
      <c r="UQA31" s="567"/>
      <c r="UQB31" s="567"/>
      <c r="UQC31" s="567"/>
      <c r="UQD31" s="567"/>
      <c r="UQE31" s="567"/>
      <c r="UQF31" s="567"/>
      <c r="UQG31" s="567"/>
      <c r="UQH31" s="567"/>
      <c r="UQI31" s="567"/>
      <c r="UQJ31" s="567"/>
      <c r="UQK31" s="567"/>
      <c r="UQL31" s="567"/>
      <c r="UQM31" s="567"/>
      <c r="UQN31" s="567"/>
      <c r="UQO31" s="567"/>
      <c r="UQP31" s="567"/>
      <c r="UQQ31" s="567"/>
      <c r="UQR31" s="567"/>
      <c r="UQS31" s="567"/>
      <c r="UQT31" s="567"/>
      <c r="UQU31" s="567"/>
      <c r="UQV31" s="567"/>
      <c r="UQW31" s="567"/>
      <c r="UQX31" s="567"/>
      <c r="UQY31" s="567"/>
      <c r="UQZ31" s="567"/>
      <c r="URA31" s="567"/>
      <c r="URB31" s="567"/>
      <c r="URC31" s="567"/>
      <c r="URD31" s="567"/>
      <c r="URE31" s="567"/>
      <c r="URF31" s="567"/>
      <c r="URG31" s="567"/>
      <c r="URH31" s="567"/>
      <c r="URI31" s="567"/>
      <c r="URJ31" s="567"/>
      <c r="URK31" s="567"/>
      <c r="URL31" s="567"/>
      <c r="URM31" s="567"/>
      <c r="URN31" s="567"/>
      <c r="URO31" s="567"/>
      <c r="URP31" s="567"/>
      <c r="URQ31" s="567"/>
      <c r="URR31" s="567"/>
      <c r="URS31" s="567"/>
      <c r="URT31" s="567"/>
      <c r="URU31" s="567"/>
      <c r="URV31" s="567"/>
      <c r="URW31" s="567"/>
      <c r="URX31" s="567"/>
      <c r="URY31" s="567"/>
      <c r="URZ31" s="567"/>
      <c r="USA31" s="567"/>
      <c r="USB31" s="567"/>
      <c r="USC31" s="567"/>
      <c r="USD31" s="567"/>
      <c r="USE31" s="567"/>
      <c r="USF31" s="567"/>
      <c r="USG31" s="567"/>
      <c r="USH31" s="567"/>
      <c r="USI31" s="567"/>
      <c r="USJ31" s="567"/>
      <c r="USK31" s="567"/>
      <c r="USL31" s="567"/>
      <c r="USM31" s="567"/>
      <c r="USN31" s="567"/>
      <c r="USO31" s="567"/>
      <c r="USP31" s="567"/>
      <c r="USQ31" s="567"/>
      <c r="USR31" s="567"/>
      <c r="USS31" s="567"/>
      <c r="UST31" s="567"/>
      <c r="USU31" s="567"/>
      <c r="USV31" s="567"/>
      <c r="USW31" s="567"/>
      <c r="USX31" s="567"/>
      <c r="USY31" s="567"/>
      <c r="USZ31" s="567"/>
      <c r="UTA31" s="567"/>
      <c r="UTB31" s="567"/>
      <c r="UTC31" s="567"/>
      <c r="UTD31" s="567"/>
      <c r="UTE31" s="567"/>
      <c r="UTF31" s="567"/>
      <c r="UTG31" s="567"/>
      <c r="UTH31" s="567"/>
      <c r="UTI31" s="567"/>
      <c r="UTJ31" s="567"/>
      <c r="UTK31" s="567"/>
      <c r="UTL31" s="567"/>
      <c r="UTM31" s="567"/>
      <c r="UTN31" s="567"/>
      <c r="UTO31" s="567"/>
      <c r="UTP31" s="567"/>
      <c r="UTQ31" s="567"/>
      <c r="UTR31" s="567"/>
      <c r="UTS31" s="567"/>
      <c r="UTT31" s="567"/>
      <c r="UTU31" s="567"/>
      <c r="UTV31" s="567"/>
      <c r="UTW31" s="567"/>
      <c r="UTX31" s="567"/>
      <c r="UTY31" s="567"/>
      <c r="UTZ31" s="567"/>
      <c r="UUA31" s="567"/>
      <c r="UUB31" s="567"/>
      <c r="UUC31" s="567"/>
      <c r="UUD31" s="567"/>
      <c r="UUE31" s="567"/>
      <c r="UUF31" s="567"/>
      <c r="UUG31" s="567"/>
      <c r="UUH31" s="567"/>
      <c r="UUI31" s="567"/>
      <c r="UUJ31" s="567"/>
      <c r="UUK31" s="567"/>
      <c r="UUL31" s="567"/>
      <c r="UUM31" s="567"/>
      <c r="UUN31" s="567"/>
      <c r="UUO31" s="567"/>
      <c r="UUP31" s="567"/>
      <c r="UUQ31" s="567"/>
      <c r="UUR31" s="567"/>
      <c r="UUS31" s="567"/>
      <c r="UUT31" s="567"/>
      <c r="UUU31" s="567"/>
      <c r="UUV31" s="567"/>
      <c r="UUW31" s="567"/>
      <c r="UUX31" s="567"/>
      <c r="UUY31" s="567"/>
      <c r="UUZ31" s="567"/>
      <c r="UVA31" s="567"/>
      <c r="UVB31" s="567"/>
      <c r="UVC31" s="567"/>
      <c r="UVD31" s="567"/>
      <c r="UVE31" s="567"/>
      <c r="UVF31" s="567"/>
      <c r="UVG31" s="567"/>
      <c r="UVH31" s="567"/>
      <c r="UVI31" s="567"/>
      <c r="UVJ31" s="567"/>
      <c r="UVK31" s="567"/>
      <c r="UVL31" s="567"/>
      <c r="UVM31" s="567"/>
      <c r="UVN31" s="567"/>
      <c r="UVO31" s="567"/>
      <c r="UVP31" s="567"/>
      <c r="UVQ31" s="567"/>
      <c r="UVR31" s="567"/>
      <c r="UVS31" s="567"/>
      <c r="UVT31" s="567"/>
      <c r="UVU31" s="567"/>
      <c r="UVV31" s="567"/>
      <c r="UVW31" s="567"/>
      <c r="UVX31" s="567"/>
      <c r="UVY31" s="567"/>
      <c r="UVZ31" s="567"/>
      <c r="UWA31" s="567"/>
      <c r="UWB31" s="567"/>
      <c r="UWC31" s="567"/>
      <c r="UWD31" s="567"/>
      <c r="UWE31" s="567"/>
      <c r="UWF31" s="567"/>
      <c r="UWG31" s="567"/>
      <c r="UWH31" s="567"/>
      <c r="UWI31" s="567"/>
      <c r="UWJ31" s="567"/>
      <c r="UWK31" s="567"/>
      <c r="UWL31" s="567"/>
      <c r="UWM31" s="567"/>
      <c r="UWN31" s="567"/>
      <c r="UWO31" s="567"/>
      <c r="UWP31" s="567"/>
      <c r="UWQ31" s="567"/>
      <c r="UWR31" s="567"/>
      <c r="UWS31" s="567"/>
      <c r="UWT31" s="567"/>
      <c r="UWU31" s="567"/>
      <c r="UWV31" s="567"/>
      <c r="UWW31" s="567"/>
      <c r="UWX31" s="567"/>
      <c r="UWY31" s="567"/>
      <c r="UWZ31" s="567"/>
      <c r="UXA31" s="567"/>
      <c r="UXB31" s="567"/>
      <c r="UXC31" s="567"/>
      <c r="UXD31" s="567"/>
      <c r="UXE31" s="567"/>
      <c r="UXF31" s="567"/>
      <c r="UXG31" s="567"/>
      <c r="UXH31" s="567"/>
      <c r="UXI31" s="567"/>
      <c r="UXJ31" s="567"/>
      <c r="UXK31" s="567"/>
      <c r="UXL31" s="567"/>
      <c r="UXM31" s="567"/>
      <c r="UXN31" s="567"/>
      <c r="UXO31" s="567"/>
      <c r="UXP31" s="567"/>
      <c r="UXQ31" s="567"/>
      <c r="UXR31" s="567"/>
      <c r="UXS31" s="567"/>
      <c r="UXT31" s="567"/>
      <c r="UXU31" s="567"/>
      <c r="UXV31" s="567"/>
      <c r="UXW31" s="567"/>
      <c r="UXX31" s="567"/>
      <c r="UXY31" s="567"/>
      <c r="UXZ31" s="567"/>
      <c r="UYA31" s="567"/>
      <c r="UYB31" s="567"/>
      <c r="UYC31" s="567"/>
      <c r="UYD31" s="567"/>
      <c r="UYE31" s="567"/>
      <c r="UYF31" s="567"/>
      <c r="UYG31" s="567"/>
      <c r="UYH31" s="567"/>
      <c r="UYI31" s="567"/>
      <c r="UYJ31" s="567"/>
      <c r="UYK31" s="567"/>
      <c r="UYL31" s="567"/>
      <c r="UYM31" s="567"/>
      <c r="UYN31" s="567"/>
      <c r="UYO31" s="567"/>
      <c r="UYP31" s="567"/>
      <c r="UYQ31" s="567"/>
      <c r="UYR31" s="567"/>
      <c r="UYS31" s="567"/>
      <c r="UYT31" s="567"/>
      <c r="UYU31" s="567"/>
      <c r="UYV31" s="567"/>
      <c r="UYW31" s="567"/>
      <c r="UYX31" s="567"/>
      <c r="UYY31" s="567"/>
      <c r="UYZ31" s="567"/>
      <c r="UZA31" s="567"/>
      <c r="UZB31" s="567"/>
      <c r="UZC31" s="567"/>
      <c r="UZD31" s="567"/>
      <c r="UZE31" s="567"/>
      <c r="UZF31" s="567"/>
      <c r="UZG31" s="567"/>
      <c r="UZH31" s="567"/>
      <c r="UZI31" s="567"/>
      <c r="UZJ31" s="567"/>
      <c r="UZK31" s="567"/>
      <c r="UZL31" s="567"/>
      <c r="UZM31" s="567"/>
      <c r="UZN31" s="567"/>
      <c r="UZO31" s="567"/>
      <c r="UZP31" s="567"/>
      <c r="UZQ31" s="567"/>
      <c r="UZR31" s="567"/>
      <c r="UZS31" s="567"/>
      <c r="UZT31" s="567"/>
      <c r="UZU31" s="567"/>
      <c r="UZV31" s="567"/>
      <c r="UZW31" s="567"/>
      <c r="UZX31" s="567"/>
      <c r="UZY31" s="567"/>
      <c r="UZZ31" s="567"/>
      <c r="VAA31" s="567"/>
      <c r="VAB31" s="567"/>
      <c r="VAC31" s="567"/>
      <c r="VAD31" s="567"/>
      <c r="VAE31" s="567"/>
      <c r="VAF31" s="567"/>
      <c r="VAG31" s="567"/>
      <c r="VAH31" s="567"/>
      <c r="VAI31" s="567"/>
      <c r="VAJ31" s="567"/>
      <c r="VAK31" s="567"/>
      <c r="VAL31" s="567"/>
      <c r="VAM31" s="567"/>
      <c r="VAN31" s="567"/>
      <c r="VAO31" s="567"/>
      <c r="VAP31" s="567"/>
      <c r="VAQ31" s="567"/>
      <c r="VAR31" s="567"/>
      <c r="VAS31" s="567"/>
      <c r="VAT31" s="567"/>
      <c r="VAU31" s="567"/>
      <c r="VAV31" s="567"/>
      <c r="VAW31" s="567"/>
      <c r="VAX31" s="567"/>
      <c r="VAY31" s="567"/>
      <c r="VAZ31" s="567"/>
      <c r="VBA31" s="567"/>
      <c r="VBB31" s="567"/>
      <c r="VBC31" s="567"/>
      <c r="VBD31" s="567"/>
      <c r="VBE31" s="567"/>
      <c r="VBF31" s="567"/>
      <c r="VBG31" s="567"/>
      <c r="VBH31" s="567"/>
      <c r="VBI31" s="567"/>
      <c r="VBJ31" s="567"/>
      <c r="VBK31" s="567"/>
      <c r="VBL31" s="567"/>
      <c r="VBM31" s="567"/>
      <c r="VBN31" s="567"/>
      <c r="VBO31" s="567"/>
      <c r="VBP31" s="567"/>
      <c r="VBQ31" s="567"/>
      <c r="VBR31" s="567"/>
      <c r="VBS31" s="567"/>
      <c r="VBT31" s="567"/>
      <c r="VBU31" s="567"/>
      <c r="VBV31" s="567"/>
      <c r="VBW31" s="567"/>
      <c r="VBX31" s="567"/>
      <c r="VBY31" s="567"/>
      <c r="VBZ31" s="567"/>
      <c r="VCA31" s="567"/>
      <c r="VCB31" s="567"/>
      <c r="VCC31" s="567"/>
      <c r="VCD31" s="567"/>
      <c r="VCE31" s="567"/>
      <c r="VCF31" s="567"/>
      <c r="VCG31" s="567"/>
      <c r="VCH31" s="567"/>
      <c r="VCI31" s="567"/>
      <c r="VCJ31" s="567"/>
      <c r="VCK31" s="567"/>
      <c r="VCL31" s="567"/>
      <c r="VCM31" s="567"/>
      <c r="VCN31" s="567"/>
      <c r="VCO31" s="567"/>
      <c r="VCP31" s="567"/>
      <c r="VCQ31" s="567"/>
      <c r="VCR31" s="567"/>
      <c r="VCS31" s="567"/>
      <c r="VCT31" s="567"/>
      <c r="VCU31" s="567"/>
      <c r="VCV31" s="567"/>
      <c r="VCW31" s="567"/>
      <c r="VCX31" s="567"/>
      <c r="VCY31" s="567"/>
      <c r="VCZ31" s="567"/>
      <c r="VDA31" s="567"/>
      <c r="VDB31" s="567"/>
      <c r="VDC31" s="567"/>
      <c r="VDD31" s="567"/>
      <c r="VDE31" s="567"/>
      <c r="VDF31" s="567"/>
      <c r="VDG31" s="567"/>
      <c r="VDH31" s="567"/>
      <c r="VDI31" s="567"/>
      <c r="VDJ31" s="567"/>
      <c r="VDK31" s="567"/>
      <c r="VDL31" s="567"/>
      <c r="VDM31" s="567"/>
      <c r="VDN31" s="567"/>
      <c r="VDO31" s="567"/>
      <c r="VDP31" s="567"/>
      <c r="VDQ31" s="567"/>
      <c r="VDR31" s="567"/>
      <c r="VDS31" s="567"/>
      <c r="VDT31" s="567"/>
      <c r="VDU31" s="567"/>
      <c r="VDV31" s="567"/>
      <c r="VDW31" s="567"/>
      <c r="VDX31" s="567"/>
      <c r="VDY31" s="567"/>
      <c r="VDZ31" s="567"/>
      <c r="VEA31" s="567"/>
      <c r="VEB31" s="567"/>
      <c r="VEC31" s="567"/>
      <c r="VED31" s="567"/>
      <c r="VEE31" s="567"/>
      <c r="VEF31" s="567"/>
      <c r="VEG31" s="567"/>
      <c r="VEH31" s="567"/>
      <c r="VEI31" s="567"/>
      <c r="VEJ31" s="567"/>
      <c r="VEK31" s="567"/>
      <c r="VEL31" s="567"/>
      <c r="VEM31" s="567"/>
      <c r="VEN31" s="567"/>
      <c r="VEO31" s="567"/>
      <c r="VEP31" s="567"/>
      <c r="VEQ31" s="567"/>
      <c r="VER31" s="567"/>
      <c r="VES31" s="567"/>
      <c r="VET31" s="567"/>
      <c r="VEU31" s="567"/>
      <c r="VEV31" s="567"/>
      <c r="VEW31" s="567"/>
      <c r="VEX31" s="567"/>
      <c r="VEY31" s="567"/>
      <c r="VEZ31" s="567"/>
      <c r="VFA31" s="567"/>
      <c r="VFB31" s="567"/>
      <c r="VFC31" s="567"/>
      <c r="VFD31" s="567"/>
      <c r="VFE31" s="567"/>
      <c r="VFF31" s="567"/>
      <c r="VFG31" s="567"/>
      <c r="VFH31" s="567"/>
      <c r="VFI31" s="567"/>
      <c r="VFJ31" s="567"/>
      <c r="VFK31" s="567"/>
      <c r="VFL31" s="567"/>
      <c r="VFM31" s="567"/>
      <c r="VFN31" s="567"/>
      <c r="VFO31" s="567"/>
      <c r="VFP31" s="567"/>
      <c r="VFQ31" s="567"/>
      <c r="VFR31" s="567"/>
      <c r="VFS31" s="567"/>
      <c r="VFT31" s="567"/>
      <c r="VFU31" s="567"/>
      <c r="VFV31" s="567"/>
      <c r="VFW31" s="567"/>
      <c r="VFX31" s="567"/>
      <c r="VFY31" s="567"/>
      <c r="VFZ31" s="567"/>
      <c r="VGA31" s="567"/>
      <c r="VGB31" s="567"/>
      <c r="VGC31" s="567"/>
      <c r="VGD31" s="567"/>
      <c r="VGE31" s="567"/>
      <c r="VGF31" s="567"/>
      <c r="VGG31" s="567"/>
      <c r="VGH31" s="567"/>
      <c r="VGI31" s="567"/>
      <c r="VGJ31" s="567"/>
      <c r="VGK31" s="567"/>
      <c r="VGL31" s="567"/>
      <c r="VGM31" s="567"/>
      <c r="VGN31" s="567"/>
      <c r="VGO31" s="567"/>
      <c r="VGP31" s="567"/>
      <c r="VGQ31" s="567"/>
      <c r="VGR31" s="567"/>
      <c r="VGS31" s="567"/>
      <c r="VGT31" s="567"/>
      <c r="VGU31" s="567"/>
      <c r="VGV31" s="567"/>
      <c r="VGW31" s="567"/>
      <c r="VGX31" s="567"/>
      <c r="VGY31" s="567"/>
      <c r="VGZ31" s="567"/>
      <c r="VHA31" s="567"/>
      <c r="VHB31" s="567"/>
      <c r="VHC31" s="567"/>
      <c r="VHD31" s="567"/>
      <c r="VHE31" s="567"/>
      <c r="VHF31" s="567"/>
      <c r="VHG31" s="567"/>
      <c r="VHH31" s="567"/>
      <c r="VHI31" s="567"/>
      <c r="VHJ31" s="567"/>
      <c r="VHK31" s="567"/>
      <c r="VHL31" s="567"/>
      <c r="VHM31" s="567"/>
      <c r="VHN31" s="567"/>
      <c r="VHO31" s="567"/>
      <c r="VHP31" s="567"/>
      <c r="VHQ31" s="567"/>
      <c r="VHR31" s="567"/>
      <c r="VHS31" s="567"/>
      <c r="VHT31" s="567"/>
      <c r="VHU31" s="567"/>
      <c r="VHV31" s="567"/>
      <c r="VHW31" s="567"/>
      <c r="VHX31" s="567"/>
      <c r="VHY31" s="567"/>
      <c r="VHZ31" s="567"/>
      <c r="VIA31" s="567"/>
      <c r="VIB31" s="567"/>
      <c r="VIC31" s="567"/>
      <c r="VID31" s="567"/>
      <c r="VIE31" s="567"/>
      <c r="VIF31" s="567"/>
      <c r="VIG31" s="567"/>
      <c r="VIH31" s="567"/>
      <c r="VII31" s="567"/>
      <c r="VIJ31" s="567"/>
      <c r="VIK31" s="567"/>
      <c r="VIL31" s="567"/>
      <c r="VIM31" s="567"/>
      <c r="VIN31" s="567"/>
      <c r="VIO31" s="567"/>
      <c r="VIP31" s="567"/>
      <c r="VIQ31" s="567"/>
      <c r="VIR31" s="567"/>
      <c r="VIS31" s="567"/>
      <c r="VIT31" s="567"/>
      <c r="VIU31" s="567"/>
      <c r="VIV31" s="567"/>
      <c r="VIW31" s="567"/>
      <c r="VIX31" s="567"/>
      <c r="VIY31" s="567"/>
      <c r="VIZ31" s="567"/>
      <c r="VJA31" s="567"/>
      <c r="VJB31" s="567"/>
      <c r="VJC31" s="567"/>
      <c r="VJD31" s="567"/>
      <c r="VJE31" s="567"/>
      <c r="VJF31" s="567"/>
      <c r="VJG31" s="567"/>
      <c r="VJH31" s="567"/>
      <c r="VJI31" s="567"/>
      <c r="VJJ31" s="567"/>
      <c r="VJK31" s="567"/>
      <c r="VJL31" s="567"/>
      <c r="VJM31" s="567"/>
      <c r="VJN31" s="567"/>
      <c r="VJO31" s="567"/>
      <c r="VJP31" s="567"/>
      <c r="VJQ31" s="567"/>
      <c r="VJR31" s="567"/>
      <c r="VJS31" s="567"/>
      <c r="VJT31" s="567"/>
      <c r="VJU31" s="567"/>
      <c r="VJV31" s="567"/>
      <c r="VJW31" s="567"/>
      <c r="VJX31" s="567"/>
      <c r="VJY31" s="567"/>
      <c r="VJZ31" s="567"/>
      <c r="VKA31" s="567"/>
      <c r="VKB31" s="567"/>
      <c r="VKC31" s="567"/>
      <c r="VKD31" s="567"/>
      <c r="VKE31" s="567"/>
      <c r="VKF31" s="567"/>
      <c r="VKG31" s="567"/>
      <c r="VKH31" s="567"/>
      <c r="VKI31" s="567"/>
      <c r="VKJ31" s="567"/>
      <c r="VKK31" s="567"/>
      <c r="VKL31" s="567"/>
      <c r="VKM31" s="567"/>
      <c r="VKN31" s="567"/>
      <c r="VKO31" s="567"/>
      <c r="VKP31" s="567"/>
      <c r="VKQ31" s="567"/>
      <c r="VKR31" s="567"/>
      <c r="VKS31" s="567"/>
      <c r="VKT31" s="567"/>
      <c r="VKU31" s="567"/>
      <c r="VKV31" s="567"/>
      <c r="VKW31" s="567"/>
      <c r="VKX31" s="567"/>
      <c r="VKY31" s="567"/>
      <c r="VKZ31" s="567"/>
      <c r="VLA31" s="567"/>
      <c r="VLB31" s="567"/>
      <c r="VLC31" s="567"/>
      <c r="VLD31" s="567"/>
      <c r="VLE31" s="567"/>
      <c r="VLF31" s="567"/>
      <c r="VLG31" s="567"/>
      <c r="VLH31" s="567"/>
      <c r="VLI31" s="567"/>
      <c r="VLJ31" s="567"/>
      <c r="VLK31" s="567"/>
      <c r="VLL31" s="567"/>
      <c r="VLM31" s="567"/>
      <c r="VLN31" s="567"/>
      <c r="VLO31" s="567"/>
      <c r="VLP31" s="567"/>
      <c r="VLQ31" s="567"/>
      <c r="VLR31" s="567"/>
      <c r="VLS31" s="567"/>
      <c r="VLT31" s="567"/>
      <c r="VLU31" s="567"/>
      <c r="VLV31" s="567"/>
      <c r="VLW31" s="567"/>
      <c r="VLX31" s="567"/>
      <c r="VLY31" s="567"/>
      <c r="VLZ31" s="567"/>
      <c r="VMA31" s="567"/>
      <c r="VMB31" s="567"/>
      <c r="VMC31" s="567"/>
      <c r="VMD31" s="567"/>
      <c r="VME31" s="567"/>
      <c r="VMF31" s="567"/>
      <c r="VMG31" s="567"/>
      <c r="VMH31" s="567"/>
      <c r="VMI31" s="567"/>
      <c r="VMJ31" s="567"/>
      <c r="VMK31" s="567"/>
      <c r="VML31" s="567"/>
      <c r="VMM31" s="567"/>
      <c r="VMN31" s="567"/>
      <c r="VMO31" s="567"/>
      <c r="VMP31" s="567"/>
      <c r="VMQ31" s="567"/>
      <c r="VMR31" s="567"/>
      <c r="VMS31" s="567"/>
      <c r="VMT31" s="567"/>
      <c r="VMU31" s="567"/>
      <c r="VMV31" s="567"/>
      <c r="VMW31" s="567"/>
      <c r="VMX31" s="567"/>
      <c r="VMY31" s="567"/>
      <c r="VMZ31" s="567"/>
      <c r="VNA31" s="567"/>
      <c r="VNB31" s="567"/>
      <c r="VNC31" s="567"/>
      <c r="VND31" s="567"/>
      <c r="VNE31" s="567"/>
      <c r="VNF31" s="567"/>
      <c r="VNG31" s="567"/>
      <c r="VNH31" s="567"/>
      <c r="VNI31" s="567"/>
      <c r="VNJ31" s="567"/>
      <c r="VNK31" s="567"/>
      <c r="VNL31" s="567"/>
      <c r="VNM31" s="567"/>
      <c r="VNN31" s="567"/>
      <c r="VNO31" s="567"/>
      <c r="VNP31" s="567"/>
      <c r="VNQ31" s="567"/>
      <c r="VNR31" s="567"/>
      <c r="VNS31" s="567"/>
      <c r="VNT31" s="567"/>
      <c r="VNU31" s="567"/>
      <c r="VNV31" s="567"/>
      <c r="VNW31" s="567"/>
      <c r="VNX31" s="567"/>
      <c r="VNY31" s="567"/>
      <c r="VNZ31" s="567"/>
      <c r="VOA31" s="567"/>
      <c r="VOB31" s="567"/>
      <c r="VOC31" s="567"/>
      <c r="VOD31" s="567"/>
      <c r="VOE31" s="567"/>
      <c r="VOF31" s="567"/>
      <c r="VOG31" s="567"/>
      <c r="VOH31" s="567"/>
      <c r="VOI31" s="567"/>
      <c r="VOJ31" s="567"/>
      <c r="VOK31" s="567"/>
      <c r="VOL31" s="567"/>
      <c r="VOM31" s="567"/>
      <c r="VON31" s="567"/>
      <c r="VOO31" s="567"/>
      <c r="VOP31" s="567"/>
      <c r="VOQ31" s="567"/>
      <c r="VOR31" s="567"/>
      <c r="VOS31" s="567"/>
      <c r="VOT31" s="567"/>
      <c r="VOU31" s="567"/>
      <c r="VOV31" s="567"/>
      <c r="VOW31" s="567"/>
      <c r="VOX31" s="567"/>
      <c r="VOY31" s="567"/>
      <c r="VOZ31" s="567"/>
      <c r="VPA31" s="567"/>
      <c r="VPB31" s="567"/>
      <c r="VPC31" s="567"/>
      <c r="VPD31" s="567"/>
      <c r="VPE31" s="567"/>
      <c r="VPF31" s="567"/>
      <c r="VPG31" s="567"/>
      <c r="VPH31" s="567"/>
      <c r="VPI31" s="567"/>
      <c r="VPJ31" s="567"/>
      <c r="VPK31" s="567"/>
      <c r="VPL31" s="567"/>
      <c r="VPM31" s="567"/>
      <c r="VPN31" s="567"/>
      <c r="VPO31" s="567"/>
      <c r="VPP31" s="567"/>
      <c r="VPQ31" s="567"/>
      <c r="VPR31" s="567"/>
      <c r="VPS31" s="567"/>
      <c r="VPT31" s="567"/>
      <c r="VPU31" s="567"/>
      <c r="VPV31" s="567"/>
      <c r="VPW31" s="567"/>
      <c r="VPX31" s="567"/>
      <c r="VPY31" s="567"/>
      <c r="VPZ31" s="567"/>
      <c r="VQA31" s="567"/>
      <c r="VQB31" s="567"/>
      <c r="VQC31" s="567"/>
      <c r="VQD31" s="567"/>
      <c r="VQE31" s="567"/>
      <c r="VQF31" s="567"/>
      <c r="VQG31" s="567"/>
      <c r="VQH31" s="567"/>
      <c r="VQI31" s="567"/>
      <c r="VQJ31" s="567"/>
      <c r="VQK31" s="567"/>
      <c r="VQL31" s="567"/>
      <c r="VQM31" s="567"/>
      <c r="VQN31" s="567"/>
      <c r="VQO31" s="567"/>
      <c r="VQP31" s="567"/>
      <c r="VQQ31" s="567"/>
      <c r="VQR31" s="567"/>
      <c r="VQS31" s="567"/>
      <c r="VQT31" s="567"/>
      <c r="VQU31" s="567"/>
      <c r="VQV31" s="567"/>
      <c r="VQW31" s="567"/>
      <c r="VQX31" s="567"/>
      <c r="VQY31" s="567"/>
      <c r="VQZ31" s="567"/>
      <c r="VRA31" s="567"/>
      <c r="VRB31" s="567"/>
      <c r="VRC31" s="567"/>
      <c r="VRD31" s="567"/>
      <c r="VRE31" s="567"/>
      <c r="VRF31" s="567"/>
      <c r="VRG31" s="567"/>
      <c r="VRH31" s="567"/>
      <c r="VRI31" s="567"/>
      <c r="VRJ31" s="567"/>
      <c r="VRK31" s="567"/>
      <c r="VRL31" s="567"/>
      <c r="VRM31" s="567"/>
      <c r="VRN31" s="567"/>
      <c r="VRO31" s="567"/>
      <c r="VRP31" s="567"/>
      <c r="VRQ31" s="567"/>
      <c r="VRR31" s="567"/>
      <c r="VRS31" s="567"/>
      <c r="VRT31" s="567"/>
      <c r="VRU31" s="567"/>
      <c r="VRV31" s="567"/>
      <c r="VRW31" s="567"/>
      <c r="VRX31" s="567"/>
      <c r="VRY31" s="567"/>
      <c r="VRZ31" s="567"/>
      <c r="VSA31" s="567"/>
      <c r="VSB31" s="567"/>
      <c r="VSC31" s="567"/>
      <c r="VSD31" s="567"/>
      <c r="VSE31" s="567"/>
      <c r="VSF31" s="567"/>
      <c r="VSG31" s="567"/>
      <c r="VSH31" s="567"/>
      <c r="VSI31" s="567"/>
      <c r="VSJ31" s="567"/>
      <c r="VSK31" s="567"/>
      <c r="VSL31" s="567"/>
      <c r="VSM31" s="567"/>
      <c r="VSN31" s="567"/>
      <c r="VSO31" s="567"/>
      <c r="VSP31" s="567"/>
      <c r="VSQ31" s="567"/>
      <c r="VSR31" s="567"/>
      <c r="VSS31" s="567"/>
      <c r="VST31" s="567"/>
      <c r="VSU31" s="567"/>
      <c r="VSV31" s="567"/>
      <c r="VSW31" s="567"/>
      <c r="VSX31" s="567"/>
      <c r="VSY31" s="567"/>
      <c r="VSZ31" s="567"/>
      <c r="VTA31" s="567"/>
      <c r="VTB31" s="567"/>
      <c r="VTC31" s="567"/>
      <c r="VTD31" s="567"/>
      <c r="VTE31" s="567"/>
      <c r="VTF31" s="567"/>
      <c r="VTG31" s="567"/>
      <c r="VTH31" s="567"/>
      <c r="VTI31" s="567"/>
      <c r="VTJ31" s="567"/>
      <c r="VTK31" s="567"/>
      <c r="VTL31" s="567"/>
      <c r="VTM31" s="567"/>
      <c r="VTN31" s="567"/>
      <c r="VTO31" s="567"/>
      <c r="VTP31" s="567"/>
      <c r="VTQ31" s="567"/>
      <c r="VTR31" s="567"/>
      <c r="VTS31" s="567"/>
      <c r="VTT31" s="567"/>
      <c r="VTU31" s="567"/>
      <c r="VTV31" s="567"/>
      <c r="VTW31" s="567"/>
      <c r="VTX31" s="567"/>
      <c r="VTY31" s="567"/>
      <c r="VTZ31" s="567"/>
      <c r="VUA31" s="567"/>
      <c r="VUB31" s="567"/>
      <c r="VUC31" s="567"/>
      <c r="VUD31" s="567"/>
      <c r="VUE31" s="567"/>
      <c r="VUF31" s="567"/>
      <c r="VUG31" s="567"/>
      <c r="VUH31" s="567"/>
      <c r="VUI31" s="567"/>
      <c r="VUJ31" s="567"/>
      <c r="VUK31" s="567"/>
      <c r="VUL31" s="567"/>
      <c r="VUM31" s="567"/>
      <c r="VUN31" s="567"/>
      <c r="VUO31" s="567"/>
      <c r="VUP31" s="567"/>
      <c r="VUQ31" s="567"/>
      <c r="VUR31" s="567"/>
      <c r="VUS31" s="567"/>
      <c r="VUT31" s="567"/>
      <c r="VUU31" s="567"/>
      <c r="VUV31" s="567"/>
      <c r="VUW31" s="567"/>
      <c r="VUX31" s="567"/>
      <c r="VUY31" s="567"/>
      <c r="VUZ31" s="567"/>
      <c r="VVA31" s="567"/>
      <c r="VVB31" s="567"/>
      <c r="VVC31" s="567"/>
      <c r="VVD31" s="567"/>
      <c r="VVE31" s="567"/>
      <c r="VVF31" s="567"/>
      <c r="VVG31" s="567"/>
      <c r="VVH31" s="567"/>
      <c r="VVI31" s="567"/>
      <c r="VVJ31" s="567"/>
      <c r="VVK31" s="567"/>
      <c r="VVL31" s="567"/>
      <c r="VVM31" s="567"/>
      <c r="VVN31" s="567"/>
      <c r="VVO31" s="567"/>
      <c r="VVP31" s="567"/>
      <c r="VVQ31" s="567"/>
      <c r="VVR31" s="567"/>
      <c r="VVS31" s="567"/>
      <c r="VVT31" s="567"/>
      <c r="VVU31" s="567"/>
      <c r="VVV31" s="567"/>
      <c r="VVW31" s="567"/>
      <c r="VVX31" s="567"/>
      <c r="VVY31" s="567"/>
      <c r="VVZ31" s="567"/>
      <c r="VWA31" s="567"/>
      <c r="VWB31" s="567"/>
      <c r="VWC31" s="567"/>
      <c r="VWD31" s="567"/>
      <c r="VWE31" s="567"/>
      <c r="VWF31" s="567"/>
      <c r="VWG31" s="567"/>
      <c r="VWH31" s="567"/>
      <c r="VWI31" s="567"/>
      <c r="VWJ31" s="567"/>
      <c r="VWK31" s="567"/>
      <c r="VWL31" s="567"/>
      <c r="VWM31" s="567"/>
      <c r="VWN31" s="567"/>
      <c r="VWO31" s="567"/>
      <c r="VWP31" s="567"/>
      <c r="VWQ31" s="567"/>
      <c r="VWR31" s="567"/>
      <c r="VWS31" s="567"/>
      <c r="VWT31" s="567"/>
      <c r="VWU31" s="567"/>
      <c r="VWV31" s="567"/>
      <c r="VWW31" s="567"/>
      <c r="VWX31" s="567"/>
      <c r="VWY31" s="567"/>
      <c r="VWZ31" s="567"/>
      <c r="VXA31" s="567"/>
      <c r="VXB31" s="567"/>
      <c r="VXC31" s="567"/>
      <c r="VXD31" s="567"/>
      <c r="VXE31" s="567"/>
      <c r="VXF31" s="567"/>
      <c r="VXG31" s="567"/>
      <c r="VXH31" s="567"/>
      <c r="VXI31" s="567"/>
      <c r="VXJ31" s="567"/>
      <c r="VXK31" s="567"/>
      <c r="VXL31" s="567"/>
      <c r="VXM31" s="567"/>
      <c r="VXN31" s="567"/>
      <c r="VXO31" s="567"/>
      <c r="VXP31" s="567"/>
      <c r="VXQ31" s="567"/>
      <c r="VXR31" s="567"/>
      <c r="VXS31" s="567"/>
      <c r="VXT31" s="567"/>
      <c r="VXU31" s="567"/>
      <c r="VXV31" s="567"/>
      <c r="VXW31" s="567"/>
      <c r="VXX31" s="567"/>
      <c r="VXY31" s="567"/>
      <c r="VXZ31" s="567"/>
      <c r="VYA31" s="567"/>
      <c r="VYB31" s="567"/>
      <c r="VYC31" s="567"/>
      <c r="VYD31" s="567"/>
      <c r="VYE31" s="567"/>
      <c r="VYF31" s="567"/>
      <c r="VYG31" s="567"/>
      <c r="VYH31" s="567"/>
      <c r="VYI31" s="567"/>
      <c r="VYJ31" s="567"/>
      <c r="VYK31" s="567"/>
      <c r="VYL31" s="567"/>
      <c r="VYM31" s="567"/>
      <c r="VYN31" s="567"/>
      <c r="VYO31" s="567"/>
      <c r="VYP31" s="567"/>
      <c r="VYQ31" s="567"/>
      <c r="VYR31" s="567"/>
      <c r="VYS31" s="567"/>
      <c r="VYT31" s="567"/>
      <c r="VYU31" s="567"/>
      <c r="VYV31" s="567"/>
      <c r="VYW31" s="567"/>
      <c r="VYX31" s="567"/>
      <c r="VYY31" s="567"/>
      <c r="VYZ31" s="567"/>
      <c r="VZA31" s="567"/>
      <c r="VZB31" s="567"/>
      <c r="VZC31" s="567"/>
      <c r="VZD31" s="567"/>
      <c r="VZE31" s="567"/>
      <c r="VZF31" s="567"/>
      <c r="VZG31" s="567"/>
      <c r="VZH31" s="567"/>
      <c r="VZI31" s="567"/>
      <c r="VZJ31" s="567"/>
      <c r="VZK31" s="567"/>
      <c r="VZL31" s="567"/>
      <c r="VZM31" s="567"/>
      <c r="VZN31" s="567"/>
      <c r="VZO31" s="567"/>
      <c r="VZP31" s="567"/>
      <c r="VZQ31" s="567"/>
      <c r="VZR31" s="567"/>
      <c r="VZS31" s="567"/>
      <c r="VZT31" s="567"/>
      <c r="VZU31" s="567"/>
      <c r="VZV31" s="567"/>
      <c r="VZW31" s="567"/>
      <c r="VZX31" s="567"/>
      <c r="VZY31" s="567"/>
      <c r="VZZ31" s="567"/>
      <c r="WAA31" s="567"/>
      <c r="WAB31" s="567"/>
      <c r="WAC31" s="567"/>
      <c r="WAD31" s="567"/>
      <c r="WAE31" s="567"/>
      <c r="WAF31" s="567"/>
      <c r="WAG31" s="567"/>
      <c r="WAH31" s="567"/>
      <c r="WAI31" s="567"/>
      <c r="WAJ31" s="567"/>
      <c r="WAK31" s="567"/>
      <c r="WAL31" s="567"/>
      <c r="WAM31" s="567"/>
      <c r="WAN31" s="567"/>
      <c r="WAO31" s="567"/>
      <c r="WAP31" s="567"/>
      <c r="WAQ31" s="567"/>
      <c r="WAR31" s="567"/>
      <c r="WAS31" s="567"/>
      <c r="WAT31" s="567"/>
      <c r="WAU31" s="567"/>
      <c r="WAV31" s="567"/>
      <c r="WAW31" s="567"/>
      <c r="WAX31" s="567"/>
      <c r="WAY31" s="567"/>
      <c r="WAZ31" s="567"/>
      <c r="WBA31" s="567"/>
      <c r="WBB31" s="567"/>
      <c r="WBC31" s="567"/>
      <c r="WBD31" s="567"/>
      <c r="WBE31" s="567"/>
      <c r="WBF31" s="567"/>
      <c r="WBG31" s="567"/>
      <c r="WBH31" s="567"/>
      <c r="WBI31" s="567"/>
      <c r="WBJ31" s="567"/>
      <c r="WBK31" s="567"/>
      <c r="WBL31" s="567"/>
      <c r="WBM31" s="567"/>
      <c r="WBN31" s="567"/>
      <c r="WBO31" s="567"/>
      <c r="WBP31" s="567"/>
      <c r="WBQ31" s="567"/>
      <c r="WBR31" s="567"/>
      <c r="WBS31" s="567"/>
      <c r="WBT31" s="567"/>
      <c r="WBU31" s="567"/>
      <c r="WBV31" s="567"/>
      <c r="WBW31" s="567"/>
      <c r="WBX31" s="567"/>
      <c r="WBY31" s="567"/>
      <c r="WBZ31" s="567"/>
      <c r="WCA31" s="567"/>
      <c r="WCB31" s="567"/>
      <c r="WCC31" s="567"/>
      <c r="WCD31" s="567"/>
      <c r="WCE31" s="567"/>
      <c r="WCF31" s="567"/>
      <c r="WCG31" s="567"/>
      <c r="WCH31" s="567"/>
      <c r="WCI31" s="567"/>
      <c r="WCJ31" s="567"/>
      <c r="WCK31" s="567"/>
      <c r="WCL31" s="567"/>
      <c r="WCM31" s="567"/>
      <c r="WCN31" s="567"/>
      <c r="WCO31" s="567"/>
      <c r="WCP31" s="567"/>
      <c r="WCQ31" s="567"/>
      <c r="WCR31" s="567"/>
      <c r="WCS31" s="567"/>
      <c r="WCT31" s="567"/>
      <c r="WCU31" s="567"/>
      <c r="WCV31" s="567"/>
      <c r="WCW31" s="567"/>
      <c r="WCX31" s="567"/>
      <c r="WCY31" s="567"/>
      <c r="WCZ31" s="567"/>
      <c r="WDA31" s="567"/>
      <c r="WDB31" s="567"/>
      <c r="WDC31" s="567"/>
      <c r="WDD31" s="567"/>
      <c r="WDE31" s="567"/>
      <c r="WDF31" s="567"/>
      <c r="WDG31" s="567"/>
      <c r="WDH31" s="567"/>
      <c r="WDI31" s="567"/>
      <c r="WDJ31" s="567"/>
      <c r="WDK31" s="567"/>
      <c r="WDL31" s="567"/>
      <c r="WDM31" s="567"/>
      <c r="WDN31" s="567"/>
      <c r="WDO31" s="567"/>
      <c r="WDP31" s="567"/>
      <c r="WDQ31" s="567"/>
      <c r="WDR31" s="567"/>
      <c r="WDS31" s="567"/>
      <c r="WDT31" s="567"/>
      <c r="WDU31" s="567"/>
      <c r="WDV31" s="567"/>
      <c r="WDW31" s="567"/>
      <c r="WDX31" s="567"/>
      <c r="WDY31" s="567"/>
      <c r="WDZ31" s="567"/>
      <c r="WEA31" s="567"/>
      <c r="WEB31" s="567"/>
      <c r="WEC31" s="567"/>
      <c r="WED31" s="567"/>
      <c r="WEE31" s="567"/>
      <c r="WEF31" s="567"/>
      <c r="WEG31" s="567"/>
      <c r="WEH31" s="567"/>
      <c r="WEI31" s="567"/>
      <c r="WEJ31" s="567"/>
      <c r="WEK31" s="567"/>
      <c r="WEL31" s="567"/>
      <c r="WEM31" s="567"/>
      <c r="WEN31" s="567"/>
      <c r="WEO31" s="567"/>
      <c r="WEP31" s="567"/>
      <c r="WEQ31" s="567"/>
      <c r="WER31" s="567"/>
      <c r="WES31" s="567"/>
      <c r="WET31" s="567"/>
      <c r="WEU31" s="567"/>
      <c r="WEV31" s="567"/>
      <c r="WEW31" s="567"/>
      <c r="WEX31" s="567"/>
      <c r="WEY31" s="567"/>
      <c r="WEZ31" s="567"/>
      <c r="WFA31" s="567"/>
      <c r="WFB31" s="567"/>
      <c r="WFC31" s="567"/>
      <c r="WFD31" s="567"/>
      <c r="WFE31" s="567"/>
      <c r="WFF31" s="567"/>
      <c r="WFG31" s="567"/>
      <c r="WFH31" s="567"/>
      <c r="WFI31" s="567"/>
      <c r="WFJ31" s="567"/>
      <c r="WFK31" s="567"/>
      <c r="WFL31" s="567"/>
      <c r="WFM31" s="567"/>
      <c r="WFN31" s="567"/>
      <c r="WFO31" s="567"/>
      <c r="WFP31" s="567"/>
      <c r="WFQ31" s="567"/>
      <c r="WFR31" s="567"/>
      <c r="WFS31" s="567"/>
      <c r="WFT31" s="567"/>
      <c r="WFU31" s="567"/>
      <c r="WFV31" s="567"/>
      <c r="WFW31" s="567"/>
      <c r="WFX31" s="567"/>
      <c r="WFY31" s="567"/>
      <c r="WFZ31" s="567"/>
      <c r="WGA31" s="567"/>
      <c r="WGB31" s="567"/>
      <c r="WGC31" s="567"/>
      <c r="WGD31" s="567"/>
      <c r="WGE31" s="567"/>
      <c r="WGF31" s="567"/>
      <c r="WGG31" s="567"/>
      <c r="WGH31" s="567"/>
      <c r="WGI31" s="567"/>
      <c r="WGJ31" s="567"/>
      <c r="WGK31" s="567"/>
      <c r="WGL31" s="567"/>
      <c r="WGM31" s="567"/>
      <c r="WGN31" s="567"/>
      <c r="WGO31" s="567"/>
      <c r="WGP31" s="567"/>
      <c r="WGQ31" s="567"/>
      <c r="WGR31" s="567"/>
      <c r="WGS31" s="567"/>
      <c r="WGT31" s="567"/>
      <c r="WGU31" s="567"/>
      <c r="WGV31" s="567"/>
      <c r="WGW31" s="567"/>
      <c r="WGX31" s="567"/>
      <c r="WGY31" s="567"/>
      <c r="WGZ31" s="567"/>
      <c r="WHA31" s="567"/>
      <c r="WHB31" s="567"/>
      <c r="WHC31" s="567"/>
      <c r="WHD31" s="567"/>
      <c r="WHE31" s="567"/>
      <c r="WHF31" s="567"/>
      <c r="WHG31" s="567"/>
      <c r="WHH31" s="567"/>
      <c r="WHI31" s="567"/>
      <c r="WHJ31" s="567"/>
      <c r="WHK31" s="567"/>
      <c r="WHL31" s="567"/>
      <c r="WHM31" s="567"/>
      <c r="WHN31" s="567"/>
      <c r="WHO31" s="567"/>
      <c r="WHP31" s="567"/>
      <c r="WHQ31" s="567"/>
      <c r="WHR31" s="567"/>
      <c r="WHS31" s="567"/>
      <c r="WHT31" s="567"/>
      <c r="WHU31" s="567"/>
      <c r="WHV31" s="567"/>
      <c r="WHW31" s="567"/>
      <c r="WHX31" s="567"/>
      <c r="WHY31" s="567"/>
      <c r="WHZ31" s="567"/>
      <c r="WIA31" s="567"/>
      <c r="WIB31" s="567"/>
      <c r="WIC31" s="567"/>
      <c r="WID31" s="567"/>
      <c r="WIE31" s="567"/>
      <c r="WIF31" s="567"/>
      <c r="WIG31" s="567"/>
      <c r="WIH31" s="567"/>
      <c r="WII31" s="567"/>
      <c r="WIJ31" s="567"/>
      <c r="WIK31" s="567"/>
      <c r="WIL31" s="567"/>
      <c r="WIM31" s="567"/>
      <c r="WIN31" s="567"/>
      <c r="WIO31" s="567"/>
      <c r="WIP31" s="567"/>
      <c r="WIQ31" s="567"/>
      <c r="WIR31" s="567"/>
      <c r="WIS31" s="567"/>
      <c r="WIT31" s="567"/>
      <c r="WIU31" s="567"/>
      <c r="WIV31" s="567"/>
      <c r="WIW31" s="567"/>
      <c r="WIX31" s="567"/>
      <c r="WIY31" s="567"/>
      <c r="WIZ31" s="567"/>
      <c r="WJA31" s="567"/>
      <c r="WJB31" s="567"/>
      <c r="WJC31" s="567"/>
      <c r="WJD31" s="567"/>
      <c r="WJE31" s="567"/>
      <c r="WJF31" s="567"/>
      <c r="WJG31" s="567"/>
      <c r="WJH31" s="567"/>
      <c r="WJI31" s="567"/>
      <c r="WJJ31" s="567"/>
      <c r="WJK31" s="567"/>
      <c r="WJL31" s="567"/>
      <c r="WJM31" s="567"/>
      <c r="WJN31" s="567"/>
      <c r="WJO31" s="567"/>
      <c r="WJP31" s="567"/>
      <c r="WJQ31" s="567"/>
      <c r="WJR31" s="567"/>
      <c r="WJS31" s="567"/>
      <c r="WJT31" s="567"/>
      <c r="WJU31" s="567"/>
      <c r="WJV31" s="567"/>
      <c r="WJW31" s="567"/>
      <c r="WJX31" s="567"/>
      <c r="WJY31" s="567"/>
      <c r="WJZ31" s="567"/>
      <c r="WKA31" s="567"/>
      <c r="WKB31" s="567"/>
      <c r="WKC31" s="567"/>
      <c r="WKD31" s="567"/>
      <c r="WKE31" s="567"/>
      <c r="WKF31" s="567"/>
      <c r="WKG31" s="567"/>
      <c r="WKH31" s="567"/>
      <c r="WKI31" s="567"/>
      <c r="WKJ31" s="567"/>
      <c r="WKK31" s="567"/>
      <c r="WKL31" s="567"/>
      <c r="WKM31" s="567"/>
      <c r="WKN31" s="567"/>
      <c r="WKO31" s="567"/>
      <c r="WKP31" s="567"/>
      <c r="WKQ31" s="567"/>
      <c r="WKR31" s="567"/>
      <c r="WKS31" s="567"/>
      <c r="WKT31" s="567"/>
      <c r="WKU31" s="567"/>
      <c r="WKV31" s="567"/>
      <c r="WKW31" s="567"/>
      <c r="WKX31" s="567"/>
      <c r="WKY31" s="567"/>
      <c r="WKZ31" s="567"/>
      <c r="WLA31" s="567"/>
      <c r="WLB31" s="567"/>
      <c r="WLC31" s="567"/>
      <c r="WLD31" s="567"/>
      <c r="WLE31" s="567"/>
      <c r="WLF31" s="567"/>
      <c r="WLG31" s="567"/>
      <c r="WLH31" s="567"/>
      <c r="WLI31" s="567"/>
      <c r="WLJ31" s="567"/>
      <c r="WLK31" s="567"/>
      <c r="WLL31" s="567"/>
      <c r="WLM31" s="567"/>
      <c r="WLN31" s="567"/>
      <c r="WLO31" s="567"/>
      <c r="WLP31" s="567"/>
      <c r="WLQ31" s="567"/>
      <c r="WLR31" s="567"/>
      <c r="WLS31" s="567"/>
      <c r="WLT31" s="567"/>
      <c r="WLU31" s="567"/>
      <c r="WLV31" s="567"/>
      <c r="WLW31" s="567"/>
      <c r="WLX31" s="567"/>
      <c r="WLY31" s="567"/>
      <c r="WLZ31" s="567"/>
      <c r="WMA31" s="567"/>
      <c r="WMB31" s="567"/>
      <c r="WMC31" s="567"/>
      <c r="WMD31" s="567"/>
      <c r="WME31" s="567"/>
      <c r="WMF31" s="567"/>
      <c r="WMG31" s="567"/>
      <c r="WMH31" s="567"/>
      <c r="WMI31" s="567"/>
      <c r="WMJ31" s="567"/>
      <c r="WMK31" s="567"/>
      <c r="WML31" s="567"/>
      <c r="WMM31" s="567"/>
      <c r="WMN31" s="567"/>
      <c r="WMO31" s="567"/>
      <c r="WMP31" s="567"/>
      <c r="WMQ31" s="567"/>
      <c r="WMR31" s="567"/>
      <c r="WMS31" s="567"/>
      <c r="WMT31" s="567"/>
      <c r="WMU31" s="567"/>
      <c r="WMV31" s="567"/>
      <c r="WMW31" s="567"/>
      <c r="WMX31" s="567"/>
      <c r="WMY31" s="567"/>
      <c r="WMZ31" s="567"/>
      <c r="WNA31" s="567"/>
      <c r="WNB31" s="567"/>
      <c r="WNC31" s="567"/>
      <c r="WND31" s="567"/>
      <c r="WNE31" s="567"/>
      <c r="WNF31" s="567"/>
      <c r="WNG31" s="567"/>
      <c r="WNH31" s="567"/>
      <c r="WNI31" s="567"/>
      <c r="WNJ31" s="567"/>
      <c r="WNK31" s="567"/>
      <c r="WNL31" s="567"/>
      <c r="WNM31" s="567"/>
      <c r="WNN31" s="567"/>
      <c r="WNO31" s="567"/>
      <c r="WNP31" s="567"/>
      <c r="WNQ31" s="567"/>
      <c r="WNR31" s="567"/>
      <c r="WNS31" s="567"/>
      <c r="WNT31" s="567"/>
      <c r="WNU31" s="567"/>
      <c r="WNV31" s="567"/>
      <c r="WNW31" s="567"/>
      <c r="WNX31" s="567"/>
      <c r="WNY31" s="567"/>
      <c r="WNZ31" s="567"/>
      <c r="WOA31" s="567"/>
      <c r="WOB31" s="567"/>
      <c r="WOC31" s="567"/>
      <c r="WOD31" s="567"/>
      <c r="WOE31" s="567"/>
      <c r="WOF31" s="567"/>
      <c r="WOG31" s="567"/>
      <c r="WOH31" s="567"/>
      <c r="WOI31" s="567"/>
      <c r="WOJ31" s="567"/>
      <c r="WOK31" s="567"/>
      <c r="WOL31" s="567"/>
      <c r="WOM31" s="567"/>
      <c r="WON31" s="567"/>
      <c r="WOO31" s="567"/>
      <c r="WOP31" s="567"/>
      <c r="WOQ31" s="567"/>
      <c r="WOR31" s="567"/>
      <c r="WOS31" s="567"/>
      <c r="WOT31" s="567"/>
      <c r="WOU31" s="567"/>
      <c r="WOV31" s="567"/>
      <c r="WOW31" s="567"/>
      <c r="WOX31" s="567"/>
      <c r="WOY31" s="567"/>
      <c r="WOZ31" s="567"/>
      <c r="WPA31" s="567"/>
      <c r="WPB31" s="567"/>
      <c r="WPC31" s="567"/>
      <c r="WPD31" s="567"/>
      <c r="WPE31" s="567"/>
      <c r="WPF31" s="567"/>
      <c r="WPG31" s="567"/>
      <c r="WPH31" s="567"/>
      <c r="WPI31" s="567"/>
      <c r="WPJ31" s="567"/>
      <c r="WPK31" s="567"/>
      <c r="WPL31" s="567"/>
      <c r="WPM31" s="567"/>
      <c r="WPN31" s="567"/>
      <c r="WPO31" s="567"/>
      <c r="WPP31" s="567"/>
      <c r="WPQ31" s="567"/>
      <c r="WPR31" s="567"/>
      <c r="WPS31" s="567"/>
      <c r="WPT31" s="567"/>
      <c r="WPU31" s="567"/>
      <c r="WPV31" s="567"/>
      <c r="WPW31" s="567"/>
      <c r="WPX31" s="567"/>
      <c r="WPY31" s="567"/>
      <c r="WPZ31" s="567"/>
      <c r="WQA31" s="567"/>
      <c r="WQB31" s="567"/>
      <c r="WQC31" s="567"/>
      <c r="WQD31" s="567"/>
      <c r="WQE31" s="567"/>
      <c r="WQF31" s="567"/>
      <c r="WQG31" s="567"/>
      <c r="WQH31" s="567"/>
      <c r="WQI31" s="567"/>
      <c r="WQJ31" s="567"/>
      <c r="WQK31" s="567"/>
      <c r="WQL31" s="567"/>
      <c r="WQM31" s="567"/>
      <c r="WQN31" s="567"/>
      <c r="WQO31" s="567"/>
      <c r="WQP31" s="567"/>
      <c r="WQQ31" s="567"/>
      <c r="WQR31" s="567"/>
      <c r="WQS31" s="567"/>
      <c r="WQT31" s="567"/>
      <c r="WQU31" s="567"/>
      <c r="WQV31" s="567"/>
      <c r="WQW31" s="567"/>
      <c r="WQX31" s="567"/>
      <c r="WQY31" s="567"/>
      <c r="WQZ31" s="567"/>
      <c r="WRA31" s="567"/>
      <c r="WRB31" s="567"/>
      <c r="WRC31" s="567"/>
      <c r="WRD31" s="567"/>
      <c r="WRE31" s="567"/>
      <c r="WRF31" s="567"/>
      <c r="WRG31" s="567"/>
      <c r="WRH31" s="567"/>
      <c r="WRI31" s="567"/>
      <c r="WRJ31" s="567"/>
      <c r="WRK31" s="567"/>
      <c r="WRL31" s="567"/>
      <c r="WRM31" s="567"/>
      <c r="WRN31" s="567"/>
      <c r="WRO31" s="567"/>
      <c r="WRP31" s="567"/>
      <c r="WRQ31" s="567"/>
      <c r="WRR31" s="567"/>
      <c r="WRS31" s="567"/>
      <c r="WRT31" s="567"/>
      <c r="WRU31" s="567"/>
      <c r="WRV31" s="567"/>
      <c r="WRW31" s="567"/>
      <c r="WRX31" s="567"/>
      <c r="WRY31" s="567"/>
      <c r="WRZ31" s="567"/>
      <c r="WSA31" s="567"/>
      <c r="WSB31" s="567"/>
      <c r="WSC31" s="567"/>
      <c r="WSD31" s="567"/>
      <c r="WSE31" s="567"/>
      <c r="WSF31" s="567"/>
      <c r="WSG31" s="567"/>
      <c r="WSH31" s="567"/>
      <c r="WSI31" s="567"/>
      <c r="WSJ31" s="567"/>
      <c r="WSK31" s="567"/>
      <c r="WSL31" s="567"/>
      <c r="WSM31" s="567"/>
      <c r="WSN31" s="567"/>
      <c r="WSO31" s="567"/>
      <c r="WSP31" s="567"/>
      <c r="WSQ31" s="567"/>
      <c r="WSR31" s="567"/>
      <c r="WSS31" s="567"/>
      <c r="WST31" s="567"/>
      <c r="WSU31" s="567"/>
      <c r="WSV31" s="567"/>
      <c r="WSW31" s="567"/>
      <c r="WSX31" s="567"/>
      <c r="WSY31" s="567"/>
      <c r="WSZ31" s="567"/>
      <c r="WTA31" s="567"/>
      <c r="WTB31" s="567"/>
      <c r="WTC31" s="567"/>
      <c r="WTD31" s="567"/>
      <c r="WTE31" s="567"/>
      <c r="WTF31" s="567"/>
      <c r="WTG31" s="567"/>
      <c r="WTH31" s="567"/>
      <c r="WTI31" s="567"/>
      <c r="WTJ31" s="567"/>
      <c r="WTK31" s="567"/>
      <c r="WTL31" s="567"/>
      <c r="WTM31" s="567"/>
      <c r="WTN31" s="567"/>
      <c r="WTO31" s="567"/>
      <c r="WTP31" s="567"/>
      <c r="WTQ31" s="567"/>
      <c r="WTR31" s="567"/>
      <c r="WTS31" s="567"/>
      <c r="WTT31" s="567"/>
      <c r="WTU31" s="567"/>
      <c r="WTV31" s="567"/>
      <c r="WTW31" s="567"/>
      <c r="WTX31" s="567"/>
      <c r="WTY31" s="567"/>
      <c r="WTZ31" s="567"/>
      <c r="WUA31" s="567"/>
      <c r="WUB31" s="567"/>
      <c r="WUC31" s="567"/>
      <c r="WUD31" s="567"/>
      <c r="WUE31" s="567"/>
      <c r="WUF31" s="567"/>
      <c r="WUG31" s="567"/>
      <c r="WUH31" s="567"/>
      <c r="WUI31" s="567"/>
      <c r="WUJ31" s="567"/>
      <c r="WUK31" s="567"/>
      <c r="WUL31" s="567"/>
      <c r="WUM31" s="567"/>
      <c r="WUN31" s="567"/>
      <c r="WUO31" s="567"/>
      <c r="WUP31" s="567"/>
      <c r="WUQ31" s="567"/>
      <c r="WUR31" s="567"/>
      <c r="WUS31" s="567"/>
      <c r="WUT31" s="567"/>
      <c r="WUU31" s="567"/>
      <c r="WUV31" s="567"/>
      <c r="WUW31" s="567"/>
      <c r="WUX31" s="567"/>
      <c r="WUY31" s="567"/>
      <c r="WUZ31" s="567"/>
      <c r="WVA31" s="567"/>
      <c r="WVB31" s="567"/>
      <c r="WVC31" s="567"/>
      <c r="WVD31" s="567"/>
      <c r="WVE31" s="567"/>
      <c r="WVF31" s="567"/>
      <c r="WVG31" s="567"/>
      <c r="WVH31" s="567"/>
      <c r="WVI31" s="567"/>
      <c r="WVJ31" s="567"/>
      <c r="WVK31" s="567"/>
      <c r="WVL31" s="567"/>
      <c r="WVM31" s="567"/>
      <c r="WVN31" s="567"/>
      <c r="WVO31" s="567"/>
      <c r="WVP31" s="567"/>
      <c r="WVQ31" s="567"/>
      <c r="WVR31" s="567"/>
      <c r="WVS31" s="567"/>
      <c r="WVT31" s="567"/>
      <c r="WVU31" s="567"/>
      <c r="WVV31" s="567"/>
      <c r="WVW31" s="567"/>
      <c r="WVX31" s="567"/>
      <c r="WVY31" s="567"/>
      <c r="WVZ31" s="567"/>
      <c r="WWA31" s="567"/>
      <c r="WWB31" s="567"/>
      <c r="WWC31" s="567"/>
      <c r="WWD31" s="567"/>
      <c r="WWE31" s="567"/>
      <c r="WWF31" s="567"/>
      <c r="WWG31" s="567"/>
      <c r="WWH31" s="567"/>
      <c r="WWI31" s="567"/>
      <c r="WWJ31" s="567"/>
      <c r="WWK31" s="567"/>
      <c r="WWL31" s="567"/>
      <c r="WWM31" s="567"/>
      <c r="WWN31" s="567"/>
      <c r="WWO31" s="567"/>
      <c r="WWP31" s="567"/>
      <c r="WWQ31" s="567"/>
      <c r="WWR31" s="567"/>
      <c r="WWS31" s="567"/>
      <c r="WWT31" s="567"/>
      <c r="WWU31" s="567"/>
      <c r="WWV31" s="567"/>
      <c r="WWW31" s="567"/>
      <c r="WWX31" s="567"/>
      <c r="WWY31" s="567"/>
      <c r="WWZ31" s="567"/>
      <c r="WXA31" s="567"/>
      <c r="WXB31" s="567"/>
      <c r="WXC31" s="567"/>
      <c r="WXD31" s="567"/>
      <c r="WXE31" s="567"/>
      <c r="WXF31" s="567"/>
      <c r="WXG31" s="567"/>
      <c r="WXH31" s="567"/>
      <c r="WXI31" s="567"/>
      <c r="WXJ31" s="567"/>
      <c r="WXK31" s="567"/>
      <c r="WXL31" s="567"/>
      <c r="WXM31" s="567"/>
      <c r="WXN31" s="567"/>
      <c r="WXO31" s="567"/>
      <c r="WXP31" s="567"/>
      <c r="WXQ31" s="567"/>
      <c r="WXR31" s="567"/>
      <c r="WXS31" s="567"/>
      <c r="WXT31" s="567"/>
      <c r="WXU31" s="567"/>
      <c r="WXV31" s="567"/>
      <c r="WXW31" s="567"/>
      <c r="WXX31" s="567"/>
      <c r="WXY31" s="567"/>
      <c r="WXZ31" s="567"/>
      <c r="WYA31" s="567"/>
      <c r="WYB31" s="567"/>
      <c r="WYC31" s="567"/>
      <c r="WYD31" s="567"/>
      <c r="WYE31" s="567"/>
      <c r="WYF31" s="567"/>
      <c r="WYG31" s="567"/>
      <c r="WYH31" s="567"/>
      <c r="WYI31" s="567"/>
      <c r="WYJ31" s="567"/>
      <c r="WYK31" s="567"/>
      <c r="WYL31" s="567"/>
      <c r="WYM31" s="567"/>
      <c r="WYN31" s="567"/>
      <c r="WYO31" s="567"/>
      <c r="WYP31" s="567"/>
      <c r="WYQ31" s="567"/>
      <c r="WYR31" s="567"/>
      <c r="WYS31" s="567"/>
      <c r="WYT31" s="567"/>
      <c r="WYU31" s="567"/>
      <c r="WYV31" s="567"/>
      <c r="WYW31" s="567"/>
      <c r="WYX31" s="567"/>
      <c r="WYY31" s="567"/>
      <c r="WYZ31" s="567"/>
      <c r="WZA31" s="567"/>
      <c r="WZB31" s="567"/>
      <c r="WZC31" s="567"/>
      <c r="WZD31" s="567"/>
      <c r="WZE31" s="567"/>
      <c r="WZF31" s="567"/>
      <c r="WZG31" s="567"/>
      <c r="WZH31" s="567"/>
      <c r="WZI31" s="567"/>
      <c r="WZJ31" s="567"/>
      <c r="WZK31" s="567"/>
      <c r="WZL31" s="567"/>
      <c r="WZM31" s="567"/>
      <c r="WZN31" s="567"/>
      <c r="WZO31" s="567"/>
      <c r="WZP31" s="567"/>
      <c r="WZQ31" s="567"/>
      <c r="WZR31" s="567"/>
      <c r="WZS31" s="567"/>
      <c r="WZT31" s="567"/>
      <c r="WZU31" s="567"/>
      <c r="WZV31" s="567"/>
      <c r="WZW31" s="567"/>
      <c r="WZX31" s="567"/>
      <c r="WZY31" s="567"/>
      <c r="WZZ31" s="567"/>
      <c r="XAA31" s="567"/>
      <c r="XAB31" s="567"/>
      <c r="XAC31" s="567"/>
      <c r="XAD31" s="567"/>
      <c r="XAE31" s="567"/>
      <c r="XAF31" s="567"/>
      <c r="XAG31" s="567"/>
      <c r="XAH31" s="567"/>
      <c r="XAI31" s="567"/>
      <c r="XAJ31" s="567"/>
      <c r="XAK31" s="567"/>
      <c r="XAL31" s="567"/>
      <c r="XAM31" s="567"/>
      <c r="XAN31" s="567"/>
      <c r="XAO31" s="567"/>
      <c r="XAP31" s="567"/>
      <c r="XAQ31" s="567"/>
      <c r="XAR31" s="567"/>
      <c r="XAS31" s="567"/>
      <c r="XAT31" s="567"/>
      <c r="XAU31" s="567"/>
      <c r="XAV31" s="567"/>
      <c r="XAW31" s="567"/>
      <c r="XAX31" s="567"/>
      <c r="XAY31" s="567"/>
      <c r="XAZ31" s="567"/>
      <c r="XBA31" s="567"/>
      <c r="XBB31" s="567"/>
      <c r="XBC31" s="567"/>
      <c r="XBD31" s="567"/>
      <c r="XBE31" s="567"/>
      <c r="XBF31" s="567"/>
      <c r="XBG31" s="567"/>
      <c r="XBH31" s="567"/>
      <c r="XBI31" s="567"/>
      <c r="XBJ31" s="567"/>
      <c r="XBK31" s="567"/>
      <c r="XBL31" s="567"/>
      <c r="XBM31" s="567"/>
      <c r="XBN31" s="567"/>
      <c r="XBO31" s="567"/>
      <c r="XBP31" s="567"/>
      <c r="XBQ31" s="567"/>
      <c r="XBR31" s="567"/>
      <c r="XBS31" s="567"/>
      <c r="XBT31" s="567"/>
      <c r="XBU31" s="567"/>
      <c r="XBV31" s="567"/>
      <c r="XBW31" s="567"/>
      <c r="XBX31" s="567"/>
      <c r="XBY31" s="567"/>
      <c r="XBZ31" s="567"/>
      <c r="XCA31" s="567"/>
      <c r="XCB31" s="567"/>
      <c r="XCC31" s="567"/>
      <c r="XCD31" s="567"/>
      <c r="XCE31" s="567"/>
      <c r="XCF31" s="567"/>
      <c r="XCG31" s="567"/>
      <c r="XCH31" s="567"/>
      <c r="XCI31" s="567"/>
      <c r="XCJ31" s="567"/>
      <c r="XCK31" s="567"/>
      <c r="XCL31" s="567"/>
      <c r="XCM31" s="567"/>
      <c r="XCN31" s="567"/>
      <c r="XCO31" s="567"/>
      <c r="XCP31" s="567"/>
      <c r="XCQ31" s="567"/>
      <c r="XCR31" s="567"/>
      <c r="XCS31" s="567"/>
      <c r="XCT31" s="567"/>
      <c r="XCU31" s="567"/>
      <c r="XCV31" s="567"/>
      <c r="XCW31" s="567"/>
      <c r="XCX31" s="567"/>
      <c r="XCY31" s="567"/>
      <c r="XCZ31" s="567"/>
      <c r="XDA31" s="567"/>
      <c r="XDB31" s="567"/>
      <c r="XDC31" s="567"/>
      <c r="XDD31" s="567"/>
      <c r="XDE31" s="567"/>
      <c r="XDF31" s="567"/>
      <c r="XDG31" s="567"/>
      <c r="XDH31" s="567"/>
      <c r="XDI31" s="567"/>
      <c r="XDJ31" s="567"/>
      <c r="XDK31" s="567"/>
      <c r="XDL31" s="567"/>
      <c r="XDM31" s="567"/>
      <c r="XDN31" s="567"/>
      <c r="XDO31" s="567"/>
      <c r="XDP31" s="567"/>
      <c r="XDQ31" s="567"/>
      <c r="XDR31" s="567"/>
      <c r="XDS31" s="567"/>
      <c r="XDT31" s="567"/>
      <c r="XDU31" s="567"/>
      <c r="XDV31" s="567"/>
      <c r="XDW31" s="567"/>
      <c r="XDX31" s="567"/>
      <c r="XDY31" s="567"/>
      <c r="XDZ31" s="567"/>
      <c r="XEA31" s="567"/>
      <c r="XEB31" s="567"/>
      <c r="XEC31" s="567"/>
      <c r="XED31" s="567"/>
      <c r="XEE31" s="567"/>
      <c r="XEF31" s="567"/>
      <c r="XEG31" s="567"/>
      <c r="XEH31" s="567"/>
      <c r="XEI31" s="567"/>
      <c r="XEJ31" s="567"/>
      <c r="XEK31" s="567"/>
      <c r="XEL31" s="567"/>
      <c r="XEM31" s="567"/>
      <c r="XEN31" s="567"/>
      <c r="XEO31" s="567"/>
      <c r="XEP31" s="567"/>
      <c r="XEQ31" s="567"/>
      <c r="XER31" s="567"/>
      <c r="XES31" s="567"/>
      <c r="XET31" s="567"/>
      <c r="XEU31" s="567"/>
      <c r="XEV31" s="567"/>
      <c r="XEW31" s="567"/>
      <c r="XEX31" s="567"/>
      <c r="XEY31" s="567"/>
      <c r="XEZ31" s="567"/>
      <c r="XFA31" s="567"/>
      <c r="XFB31" s="567"/>
      <c r="XFC31" s="567"/>
      <c r="XFD31" s="567"/>
    </row>
    <row r="32" spans="1:16384" ht="19.55" customHeight="1" x14ac:dyDescent="0.4">
      <c r="A32" s="229"/>
      <c r="B32" s="86"/>
      <c r="C32" s="87"/>
      <c r="D32" s="87"/>
      <c r="E32" s="87"/>
      <c r="F32" s="87"/>
      <c r="G32" s="87"/>
      <c r="H32" s="87"/>
    </row>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6" x14ac:dyDescent="0.4"/>
    <row r="53" ht="14.6" x14ac:dyDescent="0.4"/>
    <row r="54" ht="15.05" customHeight="1" x14ac:dyDescent="0.4"/>
    <row r="55" ht="15.05" customHeight="1" x14ac:dyDescent="0.4"/>
    <row r="56" ht="15.05" customHeight="1" x14ac:dyDescent="0.4"/>
    <row r="57" ht="15.05" customHeight="1" x14ac:dyDescent="0.4"/>
    <row r="58" ht="15.05" customHeight="1" x14ac:dyDescent="0.4"/>
    <row r="59" ht="15.05" customHeight="1" x14ac:dyDescent="0.4"/>
    <row r="60" ht="15.05" customHeight="1" x14ac:dyDescent="0.4"/>
    <row r="61" ht="15.05" customHeight="1" x14ac:dyDescent="0.4"/>
    <row r="62" ht="15.05" customHeight="1" x14ac:dyDescent="0.4"/>
    <row r="63" ht="15.05" customHeight="1" x14ac:dyDescent="0.4"/>
    <row r="64" ht="15.05" customHeight="1" x14ac:dyDescent="0.4"/>
    <row r="65" ht="15.05" customHeight="1" x14ac:dyDescent="0.4"/>
    <row r="66" ht="15.05" customHeight="1" x14ac:dyDescent="0.4"/>
    <row r="67" ht="15.05" customHeight="1" x14ac:dyDescent="0.4"/>
    <row r="68" ht="15.05" customHeight="1" x14ac:dyDescent="0.4"/>
    <row r="69" ht="15.05" customHeight="1" x14ac:dyDescent="0.4"/>
    <row r="70" ht="15.05" customHeight="1" x14ac:dyDescent="0.4"/>
    <row r="71" ht="15.05" customHeight="1" x14ac:dyDescent="0.4"/>
    <row r="72" ht="15.05" customHeight="1" x14ac:dyDescent="0.4"/>
    <row r="73" ht="15.05" customHeight="1" x14ac:dyDescent="0.4"/>
    <row r="74" ht="15.05" customHeight="1" x14ac:dyDescent="0.4"/>
    <row r="75" ht="15.05" customHeight="1" x14ac:dyDescent="0.4"/>
    <row r="76" ht="15.05" customHeight="1" x14ac:dyDescent="0.4"/>
    <row r="77" ht="15.05" customHeight="1" x14ac:dyDescent="0.4"/>
    <row r="78" ht="15.05" customHeight="1" x14ac:dyDescent="0.4"/>
    <row r="79" ht="15.05" customHeight="1" x14ac:dyDescent="0.4"/>
    <row r="80" ht="15.05" customHeight="1" x14ac:dyDescent="0.4"/>
    <row r="81" ht="15.05" customHeight="1" x14ac:dyDescent="0.4"/>
    <row r="82" ht="15.05" customHeight="1" x14ac:dyDescent="0.4"/>
    <row r="83" ht="15.05" customHeight="1" x14ac:dyDescent="0.4"/>
    <row r="84" ht="15.05" customHeight="1" x14ac:dyDescent="0.4"/>
    <row r="85" ht="15.05" customHeight="1" x14ac:dyDescent="0.4"/>
    <row r="86" ht="15.05" customHeight="1" x14ac:dyDescent="0.4"/>
    <row r="87" ht="15.05" customHeight="1" x14ac:dyDescent="0.4"/>
    <row r="88" ht="15.05" customHeight="1" x14ac:dyDescent="0.4"/>
    <row r="89" ht="15.05" customHeight="1" x14ac:dyDescent="0.4"/>
    <row r="90" ht="15.05" customHeight="1" x14ac:dyDescent="0.4"/>
    <row r="91" ht="15.05" customHeight="1" x14ac:dyDescent="0.4"/>
    <row r="92" ht="15.05" customHeight="1" x14ac:dyDescent="0.4"/>
    <row r="93" ht="15.05" customHeight="1" x14ac:dyDescent="0.4"/>
    <row r="94" ht="15.05" customHeight="1" x14ac:dyDescent="0.4"/>
    <row r="95" ht="15.05" customHeight="1" x14ac:dyDescent="0.4"/>
    <row r="96" ht="15.05" customHeight="1" x14ac:dyDescent="0.4"/>
    <row r="97" ht="15.05" customHeight="1" x14ac:dyDescent="0.4"/>
    <row r="98" ht="15.05" customHeight="1" x14ac:dyDescent="0.4"/>
    <row r="99" ht="15.05" customHeight="1" x14ac:dyDescent="0.4"/>
    <row r="100" ht="15.05" customHeight="1" x14ac:dyDescent="0.4"/>
    <row r="101" ht="15.05" customHeight="1" x14ac:dyDescent="0.4"/>
    <row r="102" ht="15.05" customHeight="1" x14ac:dyDescent="0.4"/>
    <row r="103" ht="15.05" customHeight="1" x14ac:dyDescent="0.4"/>
    <row r="104" ht="15.05" customHeight="1" x14ac:dyDescent="0.4"/>
    <row r="105" ht="15.05" customHeight="1" x14ac:dyDescent="0.4"/>
    <row r="106" ht="15.05" customHeight="1" x14ac:dyDescent="0.4"/>
    <row r="107" ht="15.05" customHeight="1" x14ac:dyDescent="0.4"/>
    <row r="108" ht="15.05" customHeight="1" x14ac:dyDescent="0.4"/>
    <row r="109" ht="15.05" customHeight="1" x14ac:dyDescent="0.4"/>
    <row r="110" ht="15.05" customHeight="1" x14ac:dyDescent="0.4"/>
    <row r="111" ht="15.05" customHeight="1" x14ac:dyDescent="0.4"/>
    <row r="112" ht="15.05" customHeight="1" x14ac:dyDescent="0.4"/>
    <row r="113" ht="15.05" customHeight="1" x14ac:dyDescent="0.4"/>
    <row r="114" ht="15.05" customHeight="1" x14ac:dyDescent="0.4"/>
    <row r="115" ht="15.05" customHeight="1" x14ac:dyDescent="0.4"/>
    <row r="116" ht="15.05" customHeight="1" x14ac:dyDescent="0.4"/>
    <row r="117" ht="15.05" customHeight="1" x14ac:dyDescent="0.4"/>
    <row r="118" ht="15.05" customHeight="1" x14ac:dyDescent="0.4"/>
    <row r="119" ht="15.05" customHeight="1" x14ac:dyDescent="0.4"/>
    <row r="120" ht="15.05" customHeight="1" x14ac:dyDescent="0.4"/>
    <row r="121" ht="15.05" customHeight="1" x14ac:dyDescent="0.4"/>
    <row r="122" ht="15.05" customHeight="1" x14ac:dyDescent="0.4"/>
    <row r="123" ht="15.05" customHeight="1" x14ac:dyDescent="0.4"/>
    <row r="124" ht="15.05" customHeight="1" x14ac:dyDescent="0.4"/>
    <row r="125" ht="15.05" customHeight="1" x14ac:dyDescent="0.4"/>
    <row r="126" ht="15.05" customHeight="1" x14ac:dyDescent="0.4"/>
    <row r="127" ht="15.05" customHeight="1" x14ac:dyDescent="0.4"/>
    <row r="128" ht="15.05" customHeight="1" x14ac:dyDescent="0.4"/>
    <row r="129" ht="15.05" customHeight="1" x14ac:dyDescent="0.4"/>
    <row r="130" ht="15.05" customHeight="1" x14ac:dyDescent="0.4"/>
    <row r="131" ht="15.05" customHeight="1" x14ac:dyDescent="0.4"/>
    <row r="132" ht="15.05" customHeight="1" x14ac:dyDescent="0.4"/>
    <row r="133" ht="15.05" customHeight="1" x14ac:dyDescent="0.4"/>
    <row r="134" ht="15.05" customHeight="1" x14ac:dyDescent="0.4"/>
    <row r="135" ht="15.05" customHeight="1" x14ac:dyDescent="0.4"/>
    <row r="136" ht="15.05" customHeight="1" x14ac:dyDescent="0.4"/>
    <row r="137" ht="15.05" customHeight="1" x14ac:dyDescent="0.4"/>
    <row r="138" ht="15.05" customHeight="1" x14ac:dyDescent="0.4"/>
    <row r="139" ht="15.05" customHeight="1" x14ac:dyDescent="0.4"/>
    <row r="140" ht="15.05" customHeight="1" x14ac:dyDescent="0.4"/>
    <row r="141" ht="15.05" customHeight="1" x14ac:dyDescent="0.4"/>
    <row r="142" ht="15.05" customHeight="1" x14ac:dyDescent="0.4"/>
    <row r="143" ht="15.05" customHeight="1" x14ac:dyDescent="0.4"/>
    <row r="144" ht="15.05" customHeight="1" x14ac:dyDescent="0.4"/>
    <row r="145" ht="15.05" customHeight="1" x14ac:dyDescent="0.4"/>
    <row r="146" ht="15.05" customHeight="1" x14ac:dyDescent="0.4"/>
    <row r="147" ht="15.05" customHeight="1" x14ac:dyDescent="0.4"/>
    <row r="148" ht="15.05" customHeight="1" x14ac:dyDescent="0.4"/>
    <row r="149" ht="15.05" customHeight="1" x14ac:dyDescent="0.4"/>
    <row r="150" ht="15.05" customHeight="1" x14ac:dyDescent="0.4"/>
    <row r="151" ht="15.05" customHeight="1" x14ac:dyDescent="0.4"/>
    <row r="152" ht="15.05" customHeight="1" x14ac:dyDescent="0.4"/>
    <row r="153" ht="15.05" customHeight="1" x14ac:dyDescent="0.4"/>
    <row r="154" ht="15.05" customHeight="1" x14ac:dyDescent="0.4"/>
    <row r="155" ht="15.05" customHeight="1" x14ac:dyDescent="0.4"/>
    <row r="156" ht="15.05" customHeight="1" x14ac:dyDescent="0.4"/>
    <row r="157" ht="15.05" customHeight="1" x14ac:dyDescent="0.4"/>
    <row r="158" ht="15.05" customHeight="1" x14ac:dyDescent="0.4"/>
    <row r="159" ht="15.05" customHeight="1" x14ac:dyDescent="0.4"/>
    <row r="160" ht="15.05" customHeight="1" x14ac:dyDescent="0.4"/>
    <row r="161" ht="15.05" customHeight="1" x14ac:dyDescent="0.4"/>
    <row r="162" ht="15.05" customHeight="1" x14ac:dyDescent="0.4"/>
    <row r="163" ht="15.05" customHeight="1" x14ac:dyDescent="0.4"/>
    <row r="164" ht="15.05" customHeight="1" x14ac:dyDescent="0.4"/>
    <row r="165" ht="15.05" customHeight="1" x14ac:dyDescent="0.4"/>
    <row r="166" ht="15.05" customHeight="1" x14ac:dyDescent="0.4"/>
    <row r="167" ht="15.05" customHeight="1" x14ac:dyDescent="0.4"/>
    <row r="168" ht="15.05" customHeight="1" x14ac:dyDescent="0.4"/>
    <row r="169" ht="15.05" customHeight="1" x14ac:dyDescent="0.4"/>
    <row r="170" ht="15.05" customHeight="1" x14ac:dyDescent="0.4"/>
    <row r="171" ht="15.05" customHeight="1" x14ac:dyDescent="0.4"/>
    <row r="172" ht="15.05" customHeight="1" x14ac:dyDescent="0.4"/>
    <row r="173" ht="15.05" customHeight="1" x14ac:dyDescent="0.4"/>
    <row r="174" ht="15.05" customHeight="1" x14ac:dyDescent="0.4"/>
    <row r="175" ht="15.05" customHeight="1" x14ac:dyDescent="0.4"/>
    <row r="176" ht="15.05" customHeight="1" x14ac:dyDescent="0.4"/>
    <row r="177" ht="15.05" customHeight="1" x14ac:dyDescent="0.4"/>
    <row r="178" ht="15.05" customHeight="1" x14ac:dyDescent="0.4"/>
    <row r="179" ht="15.05" customHeight="1" x14ac:dyDescent="0.4"/>
    <row r="180" ht="15.05" customHeight="1" x14ac:dyDescent="0.4"/>
    <row r="181" ht="15.05" customHeight="1" x14ac:dyDescent="0.4"/>
    <row r="182" ht="15.05" customHeight="1" x14ac:dyDescent="0.4"/>
    <row r="183" ht="15.05" customHeight="1" x14ac:dyDescent="0.4"/>
    <row r="184" ht="15.05" customHeight="1" x14ac:dyDescent="0.4"/>
    <row r="185" ht="15.05" customHeight="1" x14ac:dyDescent="0.4"/>
    <row r="186" ht="15.05" customHeight="1" x14ac:dyDescent="0.4"/>
    <row r="187" ht="15.05" customHeight="1" x14ac:dyDescent="0.4"/>
    <row r="188" ht="15.05" customHeight="1" x14ac:dyDescent="0.4"/>
    <row r="189" ht="15.05" customHeight="1" x14ac:dyDescent="0.4"/>
    <row r="190" ht="15.05" customHeight="1" x14ac:dyDescent="0.4"/>
    <row r="191" ht="15.05" customHeight="1" x14ac:dyDescent="0.4"/>
    <row r="192" ht="15.05" customHeight="1" x14ac:dyDescent="0.4"/>
    <row r="193" ht="15.05" customHeight="1" x14ac:dyDescent="0.4"/>
    <row r="194" ht="15.05" customHeight="1" x14ac:dyDescent="0.4"/>
    <row r="195" ht="15.05" customHeight="1" x14ac:dyDescent="0.4"/>
    <row r="196" ht="15.05" customHeight="1" x14ac:dyDescent="0.4"/>
    <row r="197" ht="15.05" customHeight="1" x14ac:dyDescent="0.4"/>
    <row r="198" ht="15.05" customHeight="1" x14ac:dyDescent="0.4"/>
    <row r="199" ht="15.05" customHeight="1" x14ac:dyDescent="0.4"/>
    <row r="200" ht="15.05"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row r="262" ht="14.5" hidden="1" customHeight="1" x14ac:dyDescent="0.4"/>
  </sheetData>
  <sheetProtection password="8A5A" sheet="1" objects="1" scenarios="1"/>
  <mergeCells count="2072">
    <mergeCell ref="XEW31:XFD31"/>
    <mergeCell ref="XDA31:XDH31"/>
    <mergeCell ref="XDI31:XDP31"/>
    <mergeCell ref="XDQ31:XDX31"/>
    <mergeCell ref="XDY31:XEF31"/>
    <mergeCell ref="XEG31:XEN31"/>
    <mergeCell ref="XEO31:XEV31"/>
    <mergeCell ref="XBE31:XBL31"/>
    <mergeCell ref="XBM31:XBT31"/>
    <mergeCell ref="XBU31:XCB31"/>
    <mergeCell ref="XCC31:XCJ31"/>
    <mergeCell ref="XCK31:XCR31"/>
    <mergeCell ref="XCS31:XCZ31"/>
    <mergeCell ref="WZI31:WZP31"/>
    <mergeCell ref="WZQ31:WZX31"/>
    <mergeCell ref="WZY31:XAF31"/>
    <mergeCell ref="XAG31:XAN31"/>
    <mergeCell ref="XAO31:XAV31"/>
    <mergeCell ref="XAW31:XBD31"/>
    <mergeCell ref="WXM31:WXT31"/>
    <mergeCell ref="WXU31:WYB31"/>
    <mergeCell ref="WYC31:WYJ31"/>
    <mergeCell ref="WYK31:WYR31"/>
    <mergeCell ref="WYS31:WYZ31"/>
    <mergeCell ref="WZA31:WZH31"/>
    <mergeCell ref="WVQ31:WVX31"/>
    <mergeCell ref="WVY31:WWF31"/>
    <mergeCell ref="WWG31:WWN31"/>
    <mergeCell ref="WWO31:WWV31"/>
    <mergeCell ref="WWW31:WXD31"/>
    <mergeCell ref="WXE31:WXL31"/>
    <mergeCell ref="WTU31:WUB31"/>
    <mergeCell ref="WUC31:WUJ31"/>
    <mergeCell ref="WUK31:WUR31"/>
    <mergeCell ref="WUS31:WUZ31"/>
    <mergeCell ref="WVA31:WVH31"/>
    <mergeCell ref="WVI31:WVP31"/>
    <mergeCell ref="WRY31:WSF31"/>
    <mergeCell ref="WSG31:WSN31"/>
    <mergeCell ref="WSO31:WSV31"/>
    <mergeCell ref="WSW31:WTD31"/>
    <mergeCell ref="WTE31:WTL31"/>
    <mergeCell ref="WTM31:WTT31"/>
    <mergeCell ref="WQC31:WQJ31"/>
    <mergeCell ref="WQK31:WQR31"/>
    <mergeCell ref="WQS31:WQZ31"/>
    <mergeCell ref="WRA31:WRH31"/>
    <mergeCell ref="WRI31:WRP31"/>
    <mergeCell ref="WRQ31:WRX31"/>
    <mergeCell ref="WOG31:WON31"/>
    <mergeCell ref="WOO31:WOV31"/>
    <mergeCell ref="WOW31:WPD31"/>
    <mergeCell ref="WPE31:WPL31"/>
    <mergeCell ref="WPM31:WPT31"/>
    <mergeCell ref="WPU31:WQB31"/>
    <mergeCell ref="WMK31:WMR31"/>
    <mergeCell ref="WMS31:WMZ31"/>
    <mergeCell ref="WNA31:WNH31"/>
    <mergeCell ref="WNI31:WNP31"/>
    <mergeCell ref="WNQ31:WNX31"/>
    <mergeCell ref="WNY31:WOF31"/>
    <mergeCell ref="WKO31:WKV31"/>
    <mergeCell ref="WKW31:WLD31"/>
    <mergeCell ref="WLE31:WLL31"/>
    <mergeCell ref="WLM31:WLT31"/>
    <mergeCell ref="WLU31:WMB31"/>
    <mergeCell ref="WMC31:WMJ31"/>
    <mergeCell ref="WIS31:WIZ31"/>
    <mergeCell ref="WJA31:WJH31"/>
    <mergeCell ref="WJI31:WJP31"/>
    <mergeCell ref="WJQ31:WJX31"/>
    <mergeCell ref="WJY31:WKF31"/>
    <mergeCell ref="WKG31:WKN31"/>
    <mergeCell ref="WGW31:WHD31"/>
    <mergeCell ref="WHE31:WHL31"/>
    <mergeCell ref="WHM31:WHT31"/>
    <mergeCell ref="WHU31:WIB31"/>
    <mergeCell ref="WIC31:WIJ31"/>
    <mergeCell ref="WIK31:WIR31"/>
    <mergeCell ref="WFA31:WFH31"/>
    <mergeCell ref="WFI31:WFP31"/>
    <mergeCell ref="WFQ31:WFX31"/>
    <mergeCell ref="WFY31:WGF31"/>
    <mergeCell ref="WGG31:WGN31"/>
    <mergeCell ref="WGO31:WGV31"/>
    <mergeCell ref="WDE31:WDL31"/>
    <mergeCell ref="WDM31:WDT31"/>
    <mergeCell ref="WDU31:WEB31"/>
    <mergeCell ref="WEC31:WEJ31"/>
    <mergeCell ref="WEK31:WER31"/>
    <mergeCell ref="WES31:WEZ31"/>
    <mergeCell ref="WBI31:WBP31"/>
    <mergeCell ref="WBQ31:WBX31"/>
    <mergeCell ref="WBY31:WCF31"/>
    <mergeCell ref="WCG31:WCN31"/>
    <mergeCell ref="WCO31:WCV31"/>
    <mergeCell ref="WCW31:WDD31"/>
    <mergeCell ref="VZM31:VZT31"/>
    <mergeCell ref="VZU31:WAB31"/>
    <mergeCell ref="WAC31:WAJ31"/>
    <mergeCell ref="WAK31:WAR31"/>
    <mergeCell ref="WAS31:WAZ31"/>
    <mergeCell ref="WBA31:WBH31"/>
    <mergeCell ref="VXQ31:VXX31"/>
    <mergeCell ref="VXY31:VYF31"/>
    <mergeCell ref="VYG31:VYN31"/>
    <mergeCell ref="VYO31:VYV31"/>
    <mergeCell ref="VYW31:VZD31"/>
    <mergeCell ref="VZE31:VZL31"/>
    <mergeCell ref="VVU31:VWB31"/>
    <mergeCell ref="VWC31:VWJ31"/>
    <mergeCell ref="VWK31:VWR31"/>
    <mergeCell ref="VWS31:VWZ31"/>
    <mergeCell ref="VXA31:VXH31"/>
    <mergeCell ref="VXI31:VXP31"/>
    <mergeCell ref="VTY31:VUF31"/>
    <mergeCell ref="VUG31:VUN31"/>
    <mergeCell ref="VUO31:VUV31"/>
    <mergeCell ref="VUW31:VVD31"/>
    <mergeCell ref="VVE31:VVL31"/>
    <mergeCell ref="VVM31:VVT31"/>
    <mergeCell ref="VSC31:VSJ31"/>
    <mergeCell ref="VSK31:VSR31"/>
    <mergeCell ref="VSS31:VSZ31"/>
    <mergeCell ref="VTA31:VTH31"/>
    <mergeCell ref="VTI31:VTP31"/>
    <mergeCell ref="VTQ31:VTX31"/>
    <mergeCell ref="VQG31:VQN31"/>
    <mergeCell ref="VQO31:VQV31"/>
    <mergeCell ref="VQW31:VRD31"/>
    <mergeCell ref="VRE31:VRL31"/>
    <mergeCell ref="VRM31:VRT31"/>
    <mergeCell ref="VRU31:VSB31"/>
    <mergeCell ref="VOK31:VOR31"/>
    <mergeCell ref="VOS31:VOZ31"/>
    <mergeCell ref="VPA31:VPH31"/>
    <mergeCell ref="VPI31:VPP31"/>
    <mergeCell ref="VPQ31:VPX31"/>
    <mergeCell ref="VPY31:VQF31"/>
    <mergeCell ref="VMO31:VMV31"/>
    <mergeCell ref="VMW31:VND31"/>
    <mergeCell ref="VNE31:VNL31"/>
    <mergeCell ref="VNM31:VNT31"/>
    <mergeCell ref="VNU31:VOB31"/>
    <mergeCell ref="VOC31:VOJ31"/>
    <mergeCell ref="VKS31:VKZ31"/>
    <mergeCell ref="VLA31:VLH31"/>
    <mergeCell ref="VLI31:VLP31"/>
    <mergeCell ref="VLQ31:VLX31"/>
    <mergeCell ref="VLY31:VMF31"/>
    <mergeCell ref="VMG31:VMN31"/>
    <mergeCell ref="VIW31:VJD31"/>
    <mergeCell ref="VJE31:VJL31"/>
    <mergeCell ref="VJM31:VJT31"/>
    <mergeCell ref="VJU31:VKB31"/>
    <mergeCell ref="VKC31:VKJ31"/>
    <mergeCell ref="VKK31:VKR31"/>
    <mergeCell ref="VHA31:VHH31"/>
    <mergeCell ref="VHI31:VHP31"/>
    <mergeCell ref="VHQ31:VHX31"/>
    <mergeCell ref="VHY31:VIF31"/>
    <mergeCell ref="VIG31:VIN31"/>
    <mergeCell ref="VIO31:VIV31"/>
    <mergeCell ref="VFE31:VFL31"/>
    <mergeCell ref="VFM31:VFT31"/>
    <mergeCell ref="VFU31:VGB31"/>
    <mergeCell ref="VGC31:VGJ31"/>
    <mergeCell ref="VGK31:VGR31"/>
    <mergeCell ref="VGS31:VGZ31"/>
    <mergeCell ref="VDI31:VDP31"/>
    <mergeCell ref="VDQ31:VDX31"/>
    <mergeCell ref="VDY31:VEF31"/>
    <mergeCell ref="VEG31:VEN31"/>
    <mergeCell ref="VEO31:VEV31"/>
    <mergeCell ref="VEW31:VFD31"/>
    <mergeCell ref="VBM31:VBT31"/>
    <mergeCell ref="VBU31:VCB31"/>
    <mergeCell ref="VCC31:VCJ31"/>
    <mergeCell ref="VCK31:VCR31"/>
    <mergeCell ref="VCS31:VCZ31"/>
    <mergeCell ref="VDA31:VDH31"/>
    <mergeCell ref="UZQ31:UZX31"/>
    <mergeCell ref="UZY31:VAF31"/>
    <mergeCell ref="VAG31:VAN31"/>
    <mergeCell ref="VAO31:VAV31"/>
    <mergeCell ref="VAW31:VBD31"/>
    <mergeCell ref="VBE31:VBL31"/>
    <mergeCell ref="UXU31:UYB31"/>
    <mergeCell ref="UYC31:UYJ31"/>
    <mergeCell ref="UYK31:UYR31"/>
    <mergeCell ref="UYS31:UYZ31"/>
    <mergeCell ref="UZA31:UZH31"/>
    <mergeCell ref="UZI31:UZP31"/>
    <mergeCell ref="UVY31:UWF31"/>
    <mergeCell ref="UWG31:UWN31"/>
    <mergeCell ref="UWO31:UWV31"/>
    <mergeCell ref="UWW31:UXD31"/>
    <mergeCell ref="UXE31:UXL31"/>
    <mergeCell ref="UXM31:UXT31"/>
    <mergeCell ref="UUC31:UUJ31"/>
    <mergeCell ref="UUK31:UUR31"/>
    <mergeCell ref="UUS31:UUZ31"/>
    <mergeCell ref="UVA31:UVH31"/>
    <mergeCell ref="UVI31:UVP31"/>
    <mergeCell ref="UVQ31:UVX31"/>
    <mergeCell ref="USG31:USN31"/>
    <mergeCell ref="USO31:USV31"/>
    <mergeCell ref="USW31:UTD31"/>
    <mergeCell ref="UTE31:UTL31"/>
    <mergeCell ref="UTM31:UTT31"/>
    <mergeCell ref="UTU31:UUB31"/>
    <mergeCell ref="UQK31:UQR31"/>
    <mergeCell ref="UQS31:UQZ31"/>
    <mergeCell ref="URA31:URH31"/>
    <mergeCell ref="URI31:URP31"/>
    <mergeCell ref="URQ31:URX31"/>
    <mergeCell ref="URY31:USF31"/>
    <mergeCell ref="UOO31:UOV31"/>
    <mergeCell ref="UOW31:UPD31"/>
    <mergeCell ref="UPE31:UPL31"/>
    <mergeCell ref="UPM31:UPT31"/>
    <mergeCell ref="UPU31:UQB31"/>
    <mergeCell ref="UQC31:UQJ31"/>
    <mergeCell ref="UMS31:UMZ31"/>
    <mergeCell ref="UNA31:UNH31"/>
    <mergeCell ref="UNI31:UNP31"/>
    <mergeCell ref="UNQ31:UNX31"/>
    <mergeCell ref="UNY31:UOF31"/>
    <mergeCell ref="UOG31:UON31"/>
    <mergeCell ref="UKW31:ULD31"/>
    <mergeCell ref="ULE31:ULL31"/>
    <mergeCell ref="ULM31:ULT31"/>
    <mergeCell ref="ULU31:UMB31"/>
    <mergeCell ref="UMC31:UMJ31"/>
    <mergeCell ref="UMK31:UMR31"/>
    <mergeCell ref="UJA31:UJH31"/>
    <mergeCell ref="UJI31:UJP31"/>
    <mergeCell ref="UJQ31:UJX31"/>
    <mergeCell ref="UJY31:UKF31"/>
    <mergeCell ref="UKG31:UKN31"/>
    <mergeCell ref="UKO31:UKV31"/>
    <mergeCell ref="UHE31:UHL31"/>
    <mergeCell ref="UHM31:UHT31"/>
    <mergeCell ref="UHU31:UIB31"/>
    <mergeCell ref="UIC31:UIJ31"/>
    <mergeCell ref="UIK31:UIR31"/>
    <mergeCell ref="UIS31:UIZ31"/>
    <mergeCell ref="UFI31:UFP31"/>
    <mergeCell ref="UFQ31:UFX31"/>
    <mergeCell ref="UFY31:UGF31"/>
    <mergeCell ref="UGG31:UGN31"/>
    <mergeCell ref="UGO31:UGV31"/>
    <mergeCell ref="UGW31:UHD31"/>
    <mergeCell ref="UDM31:UDT31"/>
    <mergeCell ref="UDU31:UEB31"/>
    <mergeCell ref="UEC31:UEJ31"/>
    <mergeCell ref="UEK31:UER31"/>
    <mergeCell ref="UES31:UEZ31"/>
    <mergeCell ref="UFA31:UFH31"/>
    <mergeCell ref="UBQ31:UBX31"/>
    <mergeCell ref="UBY31:UCF31"/>
    <mergeCell ref="UCG31:UCN31"/>
    <mergeCell ref="UCO31:UCV31"/>
    <mergeCell ref="UCW31:UDD31"/>
    <mergeCell ref="UDE31:UDL31"/>
    <mergeCell ref="TZU31:UAB31"/>
    <mergeCell ref="UAC31:UAJ31"/>
    <mergeCell ref="UAK31:UAR31"/>
    <mergeCell ref="UAS31:UAZ31"/>
    <mergeCell ref="UBA31:UBH31"/>
    <mergeCell ref="UBI31:UBP31"/>
    <mergeCell ref="TXY31:TYF31"/>
    <mergeCell ref="TYG31:TYN31"/>
    <mergeCell ref="TYO31:TYV31"/>
    <mergeCell ref="TYW31:TZD31"/>
    <mergeCell ref="TZE31:TZL31"/>
    <mergeCell ref="TZM31:TZT31"/>
    <mergeCell ref="TWC31:TWJ31"/>
    <mergeCell ref="TWK31:TWR31"/>
    <mergeCell ref="TWS31:TWZ31"/>
    <mergeCell ref="TXA31:TXH31"/>
    <mergeCell ref="TXI31:TXP31"/>
    <mergeCell ref="TXQ31:TXX31"/>
    <mergeCell ref="TUG31:TUN31"/>
    <mergeCell ref="TUO31:TUV31"/>
    <mergeCell ref="TUW31:TVD31"/>
    <mergeCell ref="TVE31:TVL31"/>
    <mergeCell ref="TVM31:TVT31"/>
    <mergeCell ref="TVU31:TWB31"/>
    <mergeCell ref="TSK31:TSR31"/>
    <mergeCell ref="TSS31:TSZ31"/>
    <mergeCell ref="TTA31:TTH31"/>
    <mergeCell ref="TTI31:TTP31"/>
    <mergeCell ref="TTQ31:TTX31"/>
    <mergeCell ref="TTY31:TUF31"/>
    <mergeCell ref="TQO31:TQV31"/>
    <mergeCell ref="TQW31:TRD31"/>
    <mergeCell ref="TRE31:TRL31"/>
    <mergeCell ref="TRM31:TRT31"/>
    <mergeCell ref="TRU31:TSB31"/>
    <mergeCell ref="TSC31:TSJ31"/>
    <mergeCell ref="TOS31:TOZ31"/>
    <mergeCell ref="TPA31:TPH31"/>
    <mergeCell ref="TPI31:TPP31"/>
    <mergeCell ref="TPQ31:TPX31"/>
    <mergeCell ref="TPY31:TQF31"/>
    <mergeCell ref="TQG31:TQN31"/>
    <mergeCell ref="TMW31:TND31"/>
    <mergeCell ref="TNE31:TNL31"/>
    <mergeCell ref="TNM31:TNT31"/>
    <mergeCell ref="TNU31:TOB31"/>
    <mergeCell ref="TOC31:TOJ31"/>
    <mergeCell ref="TOK31:TOR31"/>
    <mergeCell ref="TLA31:TLH31"/>
    <mergeCell ref="TLI31:TLP31"/>
    <mergeCell ref="TLQ31:TLX31"/>
    <mergeCell ref="TLY31:TMF31"/>
    <mergeCell ref="TMG31:TMN31"/>
    <mergeCell ref="TMO31:TMV31"/>
    <mergeCell ref="TJE31:TJL31"/>
    <mergeCell ref="TJM31:TJT31"/>
    <mergeCell ref="TJU31:TKB31"/>
    <mergeCell ref="TKC31:TKJ31"/>
    <mergeCell ref="TKK31:TKR31"/>
    <mergeCell ref="TKS31:TKZ31"/>
    <mergeCell ref="THI31:THP31"/>
    <mergeCell ref="THQ31:THX31"/>
    <mergeCell ref="THY31:TIF31"/>
    <mergeCell ref="TIG31:TIN31"/>
    <mergeCell ref="TIO31:TIV31"/>
    <mergeCell ref="TIW31:TJD31"/>
    <mergeCell ref="TFM31:TFT31"/>
    <mergeCell ref="TFU31:TGB31"/>
    <mergeCell ref="TGC31:TGJ31"/>
    <mergeCell ref="TGK31:TGR31"/>
    <mergeCell ref="TGS31:TGZ31"/>
    <mergeCell ref="THA31:THH31"/>
    <mergeCell ref="TDQ31:TDX31"/>
    <mergeCell ref="TDY31:TEF31"/>
    <mergeCell ref="TEG31:TEN31"/>
    <mergeCell ref="TEO31:TEV31"/>
    <mergeCell ref="TEW31:TFD31"/>
    <mergeCell ref="TFE31:TFL31"/>
    <mergeCell ref="TBU31:TCB31"/>
    <mergeCell ref="TCC31:TCJ31"/>
    <mergeCell ref="TCK31:TCR31"/>
    <mergeCell ref="TCS31:TCZ31"/>
    <mergeCell ref="TDA31:TDH31"/>
    <mergeCell ref="TDI31:TDP31"/>
    <mergeCell ref="SZY31:TAF31"/>
    <mergeCell ref="TAG31:TAN31"/>
    <mergeCell ref="TAO31:TAV31"/>
    <mergeCell ref="TAW31:TBD31"/>
    <mergeCell ref="TBE31:TBL31"/>
    <mergeCell ref="TBM31:TBT31"/>
    <mergeCell ref="SYC31:SYJ31"/>
    <mergeCell ref="SYK31:SYR31"/>
    <mergeCell ref="SYS31:SYZ31"/>
    <mergeCell ref="SZA31:SZH31"/>
    <mergeCell ref="SZI31:SZP31"/>
    <mergeCell ref="SZQ31:SZX31"/>
    <mergeCell ref="SWG31:SWN31"/>
    <mergeCell ref="SWO31:SWV31"/>
    <mergeCell ref="SWW31:SXD31"/>
    <mergeCell ref="SXE31:SXL31"/>
    <mergeCell ref="SXM31:SXT31"/>
    <mergeCell ref="SXU31:SYB31"/>
    <mergeCell ref="SUK31:SUR31"/>
    <mergeCell ref="SUS31:SUZ31"/>
    <mergeCell ref="SVA31:SVH31"/>
    <mergeCell ref="SVI31:SVP31"/>
    <mergeCell ref="SVQ31:SVX31"/>
    <mergeCell ref="SVY31:SWF31"/>
    <mergeCell ref="SSO31:SSV31"/>
    <mergeCell ref="SSW31:STD31"/>
    <mergeCell ref="STE31:STL31"/>
    <mergeCell ref="STM31:STT31"/>
    <mergeCell ref="STU31:SUB31"/>
    <mergeCell ref="SUC31:SUJ31"/>
    <mergeCell ref="SQS31:SQZ31"/>
    <mergeCell ref="SRA31:SRH31"/>
    <mergeCell ref="SRI31:SRP31"/>
    <mergeCell ref="SRQ31:SRX31"/>
    <mergeCell ref="SRY31:SSF31"/>
    <mergeCell ref="SSG31:SSN31"/>
    <mergeCell ref="SOW31:SPD31"/>
    <mergeCell ref="SPE31:SPL31"/>
    <mergeCell ref="SPM31:SPT31"/>
    <mergeCell ref="SPU31:SQB31"/>
    <mergeCell ref="SQC31:SQJ31"/>
    <mergeCell ref="SQK31:SQR31"/>
    <mergeCell ref="SNA31:SNH31"/>
    <mergeCell ref="SNI31:SNP31"/>
    <mergeCell ref="SNQ31:SNX31"/>
    <mergeCell ref="SNY31:SOF31"/>
    <mergeCell ref="SOG31:SON31"/>
    <mergeCell ref="SOO31:SOV31"/>
    <mergeCell ref="SLE31:SLL31"/>
    <mergeCell ref="SLM31:SLT31"/>
    <mergeCell ref="SLU31:SMB31"/>
    <mergeCell ref="SMC31:SMJ31"/>
    <mergeCell ref="SMK31:SMR31"/>
    <mergeCell ref="SMS31:SMZ31"/>
    <mergeCell ref="SJI31:SJP31"/>
    <mergeCell ref="SJQ31:SJX31"/>
    <mergeCell ref="SJY31:SKF31"/>
    <mergeCell ref="SKG31:SKN31"/>
    <mergeCell ref="SKO31:SKV31"/>
    <mergeCell ref="SKW31:SLD31"/>
    <mergeCell ref="SHM31:SHT31"/>
    <mergeCell ref="SHU31:SIB31"/>
    <mergeCell ref="SIC31:SIJ31"/>
    <mergeCell ref="SIK31:SIR31"/>
    <mergeCell ref="SIS31:SIZ31"/>
    <mergeCell ref="SJA31:SJH31"/>
    <mergeCell ref="SFQ31:SFX31"/>
    <mergeCell ref="SFY31:SGF31"/>
    <mergeCell ref="SGG31:SGN31"/>
    <mergeCell ref="SGO31:SGV31"/>
    <mergeCell ref="SGW31:SHD31"/>
    <mergeCell ref="SHE31:SHL31"/>
    <mergeCell ref="SDU31:SEB31"/>
    <mergeCell ref="SEC31:SEJ31"/>
    <mergeCell ref="SEK31:SER31"/>
    <mergeCell ref="SES31:SEZ31"/>
    <mergeCell ref="SFA31:SFH31"/>
    <mergeCell ref="SFI31:SFP31"/>
    <mergeCell ref="SBY31:SCF31"/>
    <mergeCell ref="SCG31:SCN31"/>
    <mergeCell ref="SCO31:SCV31"/>
    <mergeCell ref="SCW31:SDD31"/>
    <mergeCell ref="SDE31:SDL31"/>
    <mergeCell ref="SDM31:SDT31"/>
    <mergeCell ref="SAC31:SAJ31"/>
    <mergeCell ref="SAK31:SAR31"/>
    <mergeCell ref="SAS31:SAZ31"/>
    <mergeCell ref="SBA31:SBH31"/>
    <mergeCell ref="SBI31:SBP31"/>
    <mergeCell ref="SBQ31:SBX31"/>
    <mergeCell ref="RYG31:RYN31"/>
    <mergeCell ref="RYO31:RYV31"/>
    <mergeCell ref="RYW31:RZD31"/>
    <mergeCell ref="RZE31:RZL31"/>
    <mergeCell ref="RZM31:RZT31"/>
    <mergeCell ref="RZU31:SAB31"/>
    <mergeCell ref="RWK31:RWR31"/>
    <mergeCell ref="RWS31:RWZ31"/>
    <mergeCell ref="RXA31:RXH31"/>
    <mergeCell ref="RXI31:RXP31"/>
    <mergeCell ref="RXQ31:RXX31"/>
    <mergeCell ref="RXY31:RYF31"/>
    <mergeCell ref="RUO31:RUV31"/>
    <mergeCell ref="RUW31:RVD31"/>
    <mergeCell ref="RVE31:RVL31"/>
    <mergeCell ref="RVM31:RVT31"/>
    <mergeCell ref="RVU31:RWB31"/>
    <mergeCell ref="RWC31:RWJ31"/>
    <mergeCell ref="RSS31:RSZ31"/>
    <mergeCell ref="RTA31:RTH31"/>
    <mergeCell ref="RTI31:RTP31"/>
    <mergeCell ref="RTQ31:RTX31"/>
    <mergeCell ref="RTY31:RUF31"/>
    <mergeCell ref="RUG31:RUN31"/>
    <mergeCell ref="RQW31:RRD31"/>
    <mergeCell ref="RRE31:RRL31"/>
    <mergeCell ref="RRM31:RRT31"/>
    <mergeCell ref="RRU31:RSB31"/>
    <mergeCell ref="RSC31:RSJ31"/>
    <mergeCell ref="RSK31:RSR31"/>
    <mergeCell ref="RPA31:RPH31"/>
    <mergeCell ref="RPI31:RPP31"/>
    <mergeCell ref="RPQ31:RPX31"/>
    <mergeCell ref="RPY31:RQF31"/>
    <mergeCell ref="RQG31:RQN31"/>
    <mergeCell ref="RQO31:RQV31"/>
    <mergeCell ref="RNE31:RNL31"/>
    <mergeCell ref="RNM31:RNT31"/>
    <mergeCell ref="RNU31:ROB31"/>
    <mergeCell ref="ROC31:ROJ31"/>
    <mergeCell ref="ROK31:ROR31"/>
    <mergeCell ref="ROS31:ROZ31"/>
    <mergeCell ref="RLI31:RLP31"/>
    <mergeCell ref="RLQ31:RLX31"/>
    <mergeCell ref="RLY31:RMF31"/>
    <mergeCell ref="RMG31:RMN31"/>
    <mergeCell ref="RMO31:RMV31"/>
    <mergeCell ref="RMW31:RND31"/>
    <mergeCell ref="RJM31:RJT31"/>
    <mergeCell ref="RJU31:RKB31"/>
    <mergeCell ref="RKC31:RKJ31"/>
    <mergeCell ref="RKK31:RKR31"/>
    <mergeCell ref="RKS31:RKZ31"/>
    <mergeCell ref="RLA31:RLH31"/>
    <mergeCell ref="RHQ31:RHX31"/>
    <mergeCell ref="RHY31:RIF31"/>
    <mergeCell ref="RIG31:RIN31"/>
    <mergeCell ref="RIO31:RIV31"/>
    <mergeCell ref="RIW31:RJD31"/>
    <mergeCell ref="RJE31:RJL31"/>
    <mergeCell ref="RFU31:RGB31"/>
    <mergeCell ref="RGC31:RGJ31"/>
    <mergeCell ref="RGK31:RGR31"/>
    <mergeCell ref="RGS31:RGZ31"/>
    <mergeCell ref="RHA31:RHH31"/>
    <mergeCell ref="RHI31:RHP31"/>
    <mergeCell ref="RDY31:REF31"/>
    <mergeCell ref="REG31:REN31"/>
    <mergeCell ref="REO31:REV31"/>
    <mergeCell ref="REW31:RFD31"/>
    <mergeCell ref="RFE31:RFL31"/>
    <mergeCell ref="RFM31:RFT31"/>
    <mergeCell ref="RCC31:RCJ31"/>
    <mergeCell ref="RCK31:RCR31"/>
    <mergeCell ref="RCS31:RCZ31"/>
    <mergeCell ref="RDA31:RDH31"/>
    <mergeCell ref="RDI31:RDP31"/>
    <mergeCell ref="RDQ31:RDX31"/>
    <mergeCell ref="RAG31:RAN31"/>
    <mergeCell ref="RAO31:RAV31"/>
    <mergeCell ref="RAW31:RBD31"/>
    <mergeCell ref="RBE31:RBL31"/>
    <mergeCell ref="RBM31:RBT31"/>
    <mergeCell ref="RBU31:RCB31"/>
    <mergeCell ref="QYK31:QYR31"/>
    <mergeCell ref="QYS31:QYZ31"/>
    <mergeCell ref="QZA31:QZH31"/>
    <mergeCell ref="QZI31:QZP31"/>
    <mergeCell ref="QZQ31:QZX31"/>
    <mergeCell ref="QZY31:RAF31"/>
    <mergeCell ref="QWO31:QWV31"/>
    <mergeCell ref="QWW31:QXD31"/>
    <mergeCell ref="QXE31:QXL31"/>
    <mergeCell ref="QXM31:QXT31"/>
    <mergeCell ref="QXU31:QYB31"/>
    <mergeCell ref="QYC31:QYJ31"/>
    <mergeCell ref="QUS31:QUZ31"/>
    <mergeCell ref="QVA31:QVH31"/>
    <mergeCell ref="QVI31:QVP31"/>
    <mergeCell ref="QVQ31:QVX31"/>
    <mergeCell ref="QVY31:QWF31"/>
    <mergeCell ref="QWG31:QWN31"/>
    <mergeCell ref="QSW31:QTD31"/>
    <mergeCell ref="QTE31:QTL31"/>
    <mergeCell ref="QTM31:QTT31"/>
    <mergeCell ref="QTU31:QUB31"/>
    <mergeCell ref="QUC31:QUJ31"/>
    <mergeCell ref="QUK31:QUR31"/>
    <mergeCell ref="QRA31:QRH31"/>
    <mergeCell ref="QRI31:QRP31"/>
    <mergeCell ref="QRQ31:QRX31"/>
    <mergeCell ref="QRY31:QSF31"/>
    <mergeCell ref="QSG31:QSN31"/>
    <mergeCell ref="QSO31:QSV31"/>
    <mergeCell ref="QPE31:QPL31"/>
    <mergeCell ref="QPM31:QPT31"/>
    <mergeCell ref="QPU31:QQB31"/>
    <mergeCell ref="QQC31:QQJ31"/>
    <mergeCell ref="QQK31:QQR31"/>
    <mergeCell ref="QQS31:QQZ31"/>
    <mergeCell ref="QNI31:QNP31"/>
    <mergeCell ref="QNQ31:QNX31"/>
    <mergeCell ref="QNY31:QOF31"/>
    <mergeCell ref="QOG31:QON31"/>
    <mergeCell ref="QOO31:QOV31"/>
    <mergeCell ref="QOW31:QPD31"/>
    <mergeCell ref="QLM31:QLT31"/>
    <mergeCell ref="QLU31:QMB31"/>
    <mergeCell ref="QMC31:QMJ31"/>
    <mergeCell ref="QMK31:QMR31"/>
    <mergeCell ref="QMS31:QMZ31"/>
    <mergeCell ref="QNA31:QNH31"/>
    <mergeCell ref="QJQ31:QJX31"/>
    <mergeCell ref="QJY31:QKF31"/>
    <mergeCell ref="QKG31:QKN31"/>
    <mergeCell ref="QKO31:QKV31"/>
    <mergeCell ref="QKW31:QLD31"/>
    <mergeCell ref="QLE31:QLL31"/>
    <mergeCell ref="QHU31:QIB31"/>
    <mergeCell ref="QIC31:QIJ31"/>
    <mergeCell ref="QIK31:QIR31"/>
    <mergeCell ref="QIS31:QIZ31"/>
    <mergeCell ref="QJA31:QJH31"/>
    <mergeCell ref="QJI31:QJP31"/>
    <mergeCell ref="QFY31:QGF31"/>
    <mergeCell ref="QGG31:QGN31"/>
    <mergeCell ref="QGO31:QGV31"/>
    <mergeCell ref="QGW31:QHD31"/>
    <mergeCell ref="QHE31:QHL31"/>
    <mergeCell ref="QHM31:QHT31"/>
    <mergeCell ref="QEC31:QEJ31"/>
    <mergeCell ref="QEK31:QER31"/>
    <mergeCell ref="QES31:QEZ31"/>
    <mergeCell ref="QFA31:QFH31"/>
    <mergeCell ref="QFI31:QFP31"/>
    <mergeCell ref="QFQ31:QFX31"/>
    <mergeCell ref="QCG31:QCN31"/>
    <mergeCell ref="QCO31:QCV31"/>
    <mergeCell ref="QCW31:QDD31"/>
    <mergeCell ref="QDE31:QDL31"/>
    <mergeCell ref="QDM31:QDT31"/>
    <mergeCell ref="QDU31:QEB31"/>
    <mergeCell ref="QAK31:QAR31"/>
    <mergeCell ref="QAS31:QAZ31"/>
    <mergeCell ref="QBA31:QBH31"/>
    <mergeCell ref="QBI31:QBP31"/>
    <mergeCell ref="QBQ31:QBX31"/>
    <mergeCell ref="QBY31:QCF31"/>
    <mergeCell ref="PYO31:PYV31"/>
    <mergeCell ref="PYW31:PZD31"/>
    <mergeCell ref="PZE31:PZL31"/>
    <mergeCell ref="PZM31:PZT31"/>
    <mergeCell ref="PZU31:QAB31"/>
    <mergeCell ref="QAC31:QAJ31"/>
    <mergeCell ref="PWS31:PWZ31"/>
    <mergeCell ref="PXA31:PXH31"/>
    <mergeCell ref="PXI31:PXP31"/>
    <mergeCell ref="PXQ31:PXX31"/>
    <mergeCell ref="PXY31:PYF31"/>
    <mergeCell ref="PYG31:PYN31"/>
    <mergeCell ref="PUW31:PVD31"/>
    <mergeCell ref="PVE31:PVL31"/>
    <mergeCell ref="PVM31:PVT31"/>
    <mergeCell ref="PVU31:PWB31"/>
    <mergeCell ref="PWC31:PWJ31"/>
    <mergeCell ref="PWK31:PWR31"/>
    <mergeCell ref="PTA31:PTH31"/>
    <mergeCell ref="PTI31:PTP31"/>
    <mergeCell ref="PTQ31:PTX31"/>
    <mergeCell ref="PTY31:PUF31"/>
    <mergeCell ref="PUG31:PUN31"/>
    <mergeCell ref="PUO31:PUV31"/>
    <mergeCell ref="PRE31:PRL31"/>
    <mergeCell ref="PRM31:PRT31"/>
    <mergeCell ref="PRU31:PSB31"/>
    <mergeCell ref="PSC31:PSJ31"/>
    <mergeCell ref="PSK31:PSR31"/>
    <mergeCell ref="PSS31:PSZ31"/>
    <mergeCell ref="PPI31:PPP31"/>
    <mergeCell ref="PPQ31:PPX31"/>
    <mergeCell ref="PPY31:PQF31"/>
    <mergeCell ref="PQG31:PQN31"/>
    <mergeCell ref="PQO31:PQV31"/>
    <mergeCell ref="PQW31:PRD31"/>
    <mergeCell ref="PNM31:PNT31"/>
    <mergeCell ref="PNU31:POB31"/>
    <mergeCell ref="POC31:POJ31"/>
    <mergeCell ref="POK31:POR31"/>
    <mergeCell ref="POS31:POZ31"/>
    <mergeCell ref="PPA31:PPH31"/>
    <mergeCell ref="PLQ31:PLX31"/>
    <mergeCell ref="PLY31:PMF31"/>
    <mergeCell ref="PMG31:PMN31"/>
    <mergeCell ref="PMO31:PMV31"/>
    <mergeCell ref="PMW31:PND31"/>
    <mergeCell ref="PNE31:PNL31"/>
    <mergeCell ref="PJU31:PKB31"/>
    <mergeCell ref="PKC31:PKJ31"/>
    <mergeCell ref="PKK31:PKR31"/>
    <mergeCell ref="PKS31:PKZ31"/>
    <mergeCell ref="PLA31:PLH31"/>
    <mergeCell ref="PLI31:PLP31"/>
    <mergeCell ref="PHY31:PIF31"/>
    <mergeCell ref="PIG31:PIN31"/>
    <mergeCell ref="PIO31:PIV31"/>
    <mergeCell ref="PIW31:PJD31"/>
    <mergeCell ref="PJE31:PJL31"/>
    <mergeCell ref="PJM31:PJT31"/>
    <mergeCell ref="PGC31:PGJ31"/>
    <mergeCell ref="PGK31:PGR31"/>
    <mergeCell ref="PGS31:PGZ31"/>
    <mergeCell ref="PHA31:PHH31"/>
    <mergeCell ref="PHI31:PHP31"/>
    <mergeCell ref="PHQ31:PHX31"/>
    <mergeCell ref="PEG31:PEN31"/>
    <mergeCell ref="PEO31:PEV31"/>
    <mergeCell ref="PEW31:PFD31"/>
    <mergeCell ref="PFE31:PFL31"/>
    <mergeCell ref="PFM31:PFT31"/>
    <mergeCell ref="PFU31:PGB31"/>
    <mergeCell ref="PCK31:PCR31"/>
    <mergeCell ref="PCS31:PCZ31"/>
    <mergeCell ref="PDA31:PDH31"/>
    <mergeCell ref="PDI31:PDP31"/>
    <mergeCell ref="PDQ31:PDX31"/>
    <mergeCell ref="PDY31:PEF31"/>
    <mergeCell ref="PAO31:PAV31"/>
    <mergeCell ref="PAW31:PBD31"/>
    <mergeCell ref="PBE31:PBL31"/>
    <mergeCell ref="PBM31:PBT31"/>
    <mergeCell ref="PBU31:PCB31"/>
    <mergeCell ref="PCC31:PCJ31"/>
    <mergeCell ref="OYS31:OYZ31"/>
    <mergeCell ref="OZA31:OZH31"/>
    <mergeCell ref="OZI31:OZP31"/>
    <mergeCell ref="OZQ31:OZX31"/>
    <mergeCell ref="OZY31:PAF31"/>
    <mergeCell ref="PAG31:PAN31"/>
    <mergeCell ref="OWW31:OXD31"/>
    <mergeCell ref="OXE31:OXL31"/>
    <mergeCell ref="OXM31:OXT31"/>
    <mergeCell ref="OXU31:OYB31"/>
    <mergeCell ref="OYC31:OYJ31"/>
    <mergeCell ref="OYK31:OYR31"/>
    <mergeCell ref="OVA31:OVH31"/>
    <mergeCell ref="OVI31:OVP31"/>
    <mergeCell ref="OVQ31:OVX31"/>
    <mergeCell ref="OVY31:OWF31"/>
    <mergeCell ref="OWG31:OWN31"/>
    <mergeCell ref="OWO31:OWV31"/>
    <mergeCell ref="OTE31:OTL31"/>
    <mergeCell ref="OTM31:OTT31"/>
    <mergeCell ref="OTU31:OUB31"/>
    <mergeCell ref="OUC31:OUJ31"/>
    <mergeCell ref="OUK31:OUR31"/>
    <mergeCell ref="OUS31:OUZ31"/>
    <mergeCell ref="ORI31:ORP31"/>
    <mergeCell ref="ORQ31:ORX31"/>
    <mergeCell ref="ORY31:OSF31"/>
    <mergeCell ref="OSG31:OSN31"/>
    <mergeCell ref="OSO31:OSV31"/>
    <mergeCell ref="OSW31:OTD31"/>
    <mergeCell ref="OPM31:OPT31"/>
    <mergeCell ref="OPU31:OQB31"/>
    <mergeCell ref="OQC31:OQJ31"/>
    <mergeCell ref="OQK31:OQR31"/>
    <mergeCell ref="OQS31:OQZ31"/>
    <mergeCell ref="ORA31:ORH31"/>
    <mergeCell ref="ONQ31:ONX31"/>
    <mergeCell ref="ONY31:OOF31"/>
    <mergeCell ref="OOG31:OON31"/>
    <mergeCell ref="OOO31:OOV31"/>
    <mergeCell ref="OOW31:OPD31"/>
    <mergeCell ref="OPE31:OPL31"/>
    <mergeCell ref="OLU31:OMB31"/>
    <mergeCell ref="OMC31:OMJ31"/>
    <mergeCell ref="OMK31:OMR31"/>
    <mergeCell ref="OMS31:OMZ31"/>
    <mergeCell ref="ONA31:ONH31"/>
    <mergeCell ref="ONI31:ONP31"/>
    <mergeCell ref="OJY31:OKF31"/>
    <mergeCell ref="OKG31:OKN31"/>
    <mergeCell ref="OKO31:OKV31"/>
    <mergeCell ref="OKW31:OLD31"/>
    <mergeCell ref="OLE31:OLL31"/>
    <mergeCell ref="OLM31:OLT31"/>
    <mergeCell ref="OIC31:OIJ31"/>
    <mergeCell ref="OIK31:OIR31"/>
    <mergeCell ref="OIS31:OIZ31"/>
    <mergeCell ref="OJA31:OJH31"/>
    <mergeCell ref="OJI31:OJP31"/>
    <mergeCell ref="OJQ31:OJX31"/>
    <mergeCell ref="OGG31:OGN31"/>
    <mergeCell ref="OGO31:OGV31"/>
    <mergeCell ref="OGW31:OHD31"/>
    <mergeCell ref="OHE31:OHL31"/>
    <mergeCell ref="OHM31:OHT31"/>
    <mergeCell ref="OHU31:OIB31"/>
    <mergeCell ref="OEK31:OER31"/>
    <mergeCell ref="OES31:OEZ31"/>
    <mergeCell ref="OFA31:OFH31"/>
    <mergeCell ref="OFI31:OFP31"/>
    <mergeCell ref="OFQ31:OFX31"/>
    <mergeCell ref="OFY31:OGF31"/>
    <mergeCell ref="OCO31:OCV31"/>
    <mergeCell ref="OCW31:ODD31"/>
    <mergeCell ref="ODE31:ODL31"/>
    <mergeCell ref="ODM31:ODT31"/>
    <mergeCell ref="ODU31:OEB31"/>
    <mergeCell ref="OEC31:OEJ31"/>
    <mergeCell ref="OAS31:OAZ31"/>
    <mergeCell ref="OBA31:OBH31"/>
    <mergeCell ref="OBI31:OBP31"/>
    <mergeCell ref="OBQ31:OBX31"/>
    <mergeCell ref="OBY31:OCF31"/>
    <mergeCell ref="OCG31:OCN31"/>
    <mergeCell ref="NYW31:NZD31"/>
    <mergeCell ref="NZE31:NZL31"/>
    <mergeCell ref="NZM31:NZT31"/>
    <mergeCell ref="NZU31:OAB31"/>
    <mergeCell ref="OAC31:OAJ31"/>
    <mergeCell ref="OAK31:OAR31"/>
    <mergeCell ref="NXA31:NXH31"/>
    <mergeCell ref="NXI31:NXP31"/>
    <mergeCell ref="NXQ31:NXX31"/>
    <mergeCell ref="NXY31:NYF31"/>
    <mergeCell ref="NYG31:NYN31"/>
    <mergeCell ref="NYO31:NYV31"/>
    <mergeCell ref="NVE31:NVL31"/>
    <mergeCell ref="NVM31:NVT31"/>
    <mergeCell ref="NVU31:NWB31"/>
    <mergeCell ref="NWC31:NWJ31"/>
    <mergeCell ref="NWK31:NWR31"/>
    <mergeCell ref="NWS31:NWZ31"/>
    <mergeCell ref="NTI31:NTP31"/>
    <mergeCell ref="NTQ31:NTX31"/>
    <mergeCell ref="NTY31:NUF31"/>
    <mergeCell ref="NUG31:NUN31"/>
    <mergeCell ref="NUO31:NUV31"/>
    <mergeCell ref="NUW31:NVD31"/>
    <mergeCell ref="NRM31:NRT31"/>
    <mergeCell ref="NRU31:NSB31"/>
    <mergeCell ref="NSC31:NSJ31"/>
    <mergeCell ref="NSK31:NSR31"/>
    <mergeCell ref="NSS31:NSZ31"/>
    <mergeCell ref="NTA31:NTH31"/>
    <mergeCell ref="NPQ31:NPX31"/>
    <mergeCell ref="NPY31:NQF31"/>
    <mergeCell ref="NQG31:NQN31"/>
    <mergeCell ref="NQO31:NQV31"/>
    <mergeCell ref="NQW31:NRD31"/>
    <mergeCell ref="NRE31:NRL31"/>
    <mergeCell ref="NNU31:NOB31"/>
    <mergeCell ref="NOC31:NOJ31"/>
    <mergeCell ref="NOK31:NOR31"/>
    <mergeCell ref="NOS31:NOZ31"/>
    <mergeCell ref="NPA31:NPH31"/>
    <mergeCell ref="NPI31:NPP31"/>
    <mergeCell ref="NLY31:NMF31"/>
    <mergeCell ref="NMG31:NMN31"/>
    <mergeCell ref="NMO31:NMV31"/>
    <mergeCell ref="NMW31:NND31"/>
    <mergeCell ref="NNE31:NNL31"/>
    <mergeCell ref="NNM31:NNT31"/>
    <mergeCell ref="NKC31:NKJ31"/>
    <mergeCell ref="NKK31:NKR31"/>
    <mergeCell ref="NKS31:NKZ31"/>
    <mergeCell ref="NLA31:NLH31"/>
    <mergeCell ref="NLI31:NLP31"/>
    <mergeCell ref="NLQ31:NLX31"/>
    <mergeCell ref="NIG31:NIN31"/>
    <mergeCell ref="NIO31:NIV31"/>
    <mergeCell ref="NIW31:NJD31"/>
    <mergeCell ref="NJE31:NJL31"/>
    <mergeCell ref="NJM31:NJT31"/>
    <mergeCell ref="NJU31:NKB31"/>
    <mergeCell ref="NGK31:NGR31"/>
    <mergeCell ref="NGS31:NGZ31"/>
    <mergeCell ref="NHA31:NHH31"/>
    <mergeCell ref="NHI31:NHP31"/>
    <mergeCell ref="NHQ31:NHX31"/>
    <mergeCell ref="NHY31:NIF31"/>
    <mergeCell ref="NEO31:NEV31"/>
    <mergeCell ref="NEW31:NFD31"/>
    <mergeCell ref="NFE31:NFL31"/>
    <mergeCell ref="NFM31:NFT31"/>
    <mergeCell ref="NFU31:NGB31"/>
    <mergeCell ref="NGC31:NGJ31"/>
    <mergeCell ref="NCS31:NCZ31"/>
    <mergeCell ref="NDA31:NDH31"/>
    <mergeCell ref="NDI31:NDP31"/>
    <mergeCell ref="NDQ31:NDX31"/>
    <mergeCell ref="NDY31:NEF31"/>
    <mergeCell ref="NEG31:NEN31"/>
    <mergeCell ref="NAW31:NBD31"/>
    <mergeCell ref="NBE31:NBL31"/>
    <mergeCell ref="NBM31:NBT31"/>
    <mergeCell ref="NBU31:NCB31"/>
    <mergeCell ref="NCC31:NCJ31"/>
    <mergeCell ref="NCK31:NCR31"/>
    <mergeCell ref="MZA31:MZH31"/>
    <mergeCell ref="MZI31:MZP31"/>
    <mergeCell ref="MZQ31:MZX31"/>
    <mergeCell ref="MZY31:NAF31"/>
    <mergeCell ref="NAG31:NAN31"/>
    <mergeCell ref="NAO31:NAV31"/>
    <mergeCell ref="MXE31:MXL31"/>
    <mergeCell ref="MXM31:MXT31"/>
    <mergeCell ref="MXU31:MYB31"/>
    <mergeCell ref="MYC31:MYJ31"/>
    <mergeCell ref="MYK31:MYR31"/>
    <mergeCell ref="MYS31:MYZ31"/>
    <mergeCell ref="MVI31:MVP31"/>
    <mergeCell ref="MVQ31:MVX31"/>
    <mergeCell ref="MVY31:MWF31"/>
    <mergeCell ref="MWG31:MWN31"/>
    <mergeCell ref="MWO31:MWV31"/>
    <mergeCell ref="MWW31:MXD31"/>
    <mergeCell ref="MTM31:MTT31"/>
    <mergeCell ref="MTU31:MUB31"/>
    <mergeCell ref="MUC31:MUJ31"/>
    <mergeCell ref="MUK31:MUR31"/>
    <mergeCell ref="MUS31:MUZ31"/>
    <mergeCell ref="MVA31:MVH31"/>
    <mergeCell ref="MRQ31:MRX31"/>
    <mergeCell ref="MRY31:MSF31"/>
    <mergeCell ref="MSG31:MSN31"/>
    <mergeCell ref="MSO31:MSV31"/>
    <mergeCell ref="MSW31:MTD31"/>
    <mergeCell ref="MTE31:MTL31"/>
    <mergeCell ref="MPU31:MQB31"/>
    <mergeCell ref="MQC31:MQJ31"/>
    <mergeCell ref="MQK31:MQR31"/>
    <mergeCell ref="MQS31:MQZ31"/>
    <mergeCell ref="MRA31:MRH31"/>
    <mergeCell ref="MRI31:MRP31"/>
    <mergeCell ref="MNY31:MOF31"/>
    <mergeCell ref="MOG31:MON31"/>
    <mergeCell ref="MOO31:MOV31"/>
    <mergeCell ref="MOW31:MPD31"/>
    <mergeCell ref="MPE31:MPL31"/>
    <mergeCell ref="MPM31:MPT31"/>
    <mergeCell ref="MMC31:MMJ31"/>
    <mergeCell ref="MMK31:MMR31"/>
    <mergeCell ref="MMS31:MMZ31"/>
    <mergeCell ref="MNA31:MNH31"/>
    <mergeCell ref="MNI31:MNP31"/>
    <mergeCell ref="MNQ31:MNX31"/>
    <mergeCell ref="MKG31:MKN31"/>
    <mergeCell ref="MKO31:MKV31"/>
    <mergeCell ref="MKW31:MLD31"/>
    <mergeCell ref="MLE31:MLL31"/>
    <mergeCell ref="MLM31:MLT31"/>
    <mergeCell ref="MLU31:MMB31"/>
    <mergeCell ref="MIK31:MIR31"/>
    <mergeCell ref="MIS31:MIZ31"/>
    <mergeCell ref="MJA31:MJH31"/>
    <mergeCell ref="MJI31:MJP31"/>
    <mergeCell ref="MJQ31:MJX31"/>
    <mergeCell ref="MJY31:MKF31"/>
    <mergeCell ref="MGO31:MGV31"/>
    <mergeCell ref="MGW31:MHD31"/>
    <mergeCell ref="MHE31:MHL31"/>
    <mergeCell ref="MHM31:MHT31"/>
    <mergeCell ref="MHU31:MIB31"/>
    <mergeCell ref="MIC31:MIJ31"/>
    <mergeCell ref="MES31:MEZ31"/>
    <mergeCell ref="MFA31:MFH31"/>
    <mergeCell ref="MFI31:MFP31"/>
    <mergeCell ref="MFQ31:MFX31"/>
    <mergeCell ref="MFY31:MGF31"/>
    <mergeCell ref="MGG31:MGN31"/>
    <mergeCell ref="MCW31:MDD31"/>
    <mergeCell ref="MDE31:MDL31"/>
    <mergeCell ref="MDM31:MDT31"/>
    <mergeCell ref="MDU31:MEB31"/>
    <mergeCell ref="MEC31:MEJ31"/>
    <mergeCell ref="MEK31:MER31"/>
    <mergeCell ref="MBA31:MBH31"/>
    <mergeCell ref="MBI31:MBP31"/>
    <mergeCell ref="MBQ31:MBX31"/>
    <mergeCell ref="MBY31:MCF31"/>
    <mergeCell ref="MCG31:MCN31"/>
    <mergeCell ref="MCO31:MCV31"/>
    <mergeCell ref="LZE31:LZL31"/>
    <mergeCell ref="LZM31:LZT31"/>
    <mergeCell ref="LZU31:MAB31"/>
    <mergeCell ref="MAC31:MAJ31"/>
    <mergeCell ref="MAK31:MAR31"/>
    <mergeCell ref="MAS31:MAZ31"/>
    <mergeCell ref="LXI31:LXP31"/>
    <mergeCell ref="LXQ31:LXX31"/>
    <mergeCell ref="LXY31:LYF31"/>
    <mergeCell ref="LYG31:LYN31"/>
    <mergeCell ref="LYO31:LYV31"/>
    <mergeCell ref="LYW31:LZD31"/>
    <mergeCell ref="LVM31:LVT31"/>
    <mergeCell ref="LVU31:LWB31"/>
    <mergeCell ref="LWC31:LWJ31"/>
    <mergeCell ref="LWK31:LWR31"/>
    <mergeCell ref="LWS31:LWZ31"/>
    <mergeCell ref="LXA31:LXH31"/>
    <mergeCell ref="LTQ31:LTX31"/>
    <mergeCell ref="LTY31:LUF31"/>
    <mergeCell ref="LUG31:LUN31"/>
    <mergeCell ref="LUO31:LUV31"/>
    <mergeCell ref="LUW31:LVD31"/>
    <mergeCell ref="LVE31:LVL31"/>
    <mergeCell ref="LRU31:LSB31"/>
    <mergeCell ref="LSC31:LSJ31"/>
    <mergeCell ref="LSK31:LSR31"/>
    <mergeCell ref="LSS31:LSZ31"/>
    <mergeCell ref="LTA31:LTH31"/>
    <mergeCell ref="LTI31:LTP31"/>
    <mergeCell ref="LPY31:LQF31"/>
    <mergeCell ref="LQG31:LQN31"/>
    <mergeCell ref="LQO31:LQV31"/>
    <mergeCell ref="LQW31:LRD31"/>
    <mergeCell ref="LRE31:LRL31"/>
    <mergeCell ref="LRM31:LRT31"/>
    <mergeCell ref="LOC31:LOJ31"/>
    <mergeCell ref="LOK31:LOR31"/>
    <mergeCell ref="LOS31:LOZ31"/>
    <mergeCell ref="LPA31:LPH31"/>
    <mergeCell ref="LPI31:LPP31"/>
    <mergeCell ref="LPQ31:LPX31"/>
    <mergeCell ref="LMG31:LMN31"/>
    <mergeCell ref="LMO31:LMV31"/>
    <mergeCell ref="LMW31:LND31"/>
    <mergeCell ref="LNE31:LNL31"/>
    <mergeCell ref="LNM31:LNT31"/>
    <mergeCell ref="LNU31:LOB31"/>
    <mergeCell ref="LKK31:LKR31"/>
    <mergeCell ref="LKS31:LKZ31"/>
    <mergeCell ref="LLA31:LLH31"/>
    <mergeCell ref="LLI31:LLP31"/>
    <mergeCell ref="LLQ31:LLX31"/>
    <mergeCell ref="LLY31:LMF31"/>
    <mergeCell ref="LIO31:LIV31"/>
    <mergeCell ref="LIW31:LJD31"/>
    <mergeCell ref="LJE31:LJL31"/>
    <mergeCell ref="LJM31:LJT31"/>
    <mergeCell ref="LJU31:LKB31"/>
    <mergeCell ref="LKC31:LKJ31"/>
    <mergeCell ref="LGS31:LGZ31"/>
    <mergeCell ref="LHA31:LHH31"/>
    <mergeCell ref="LHI31:LHP31"/>
    <mergeCell ref="LHQ31:LHX31"/>
    <mergeCell ref="LHY31:LIF31"/>
    <mergeCell ref="LIG31:LIN31"/>
    <mergeCell ref="LEW31:LFD31"/>
    <mergeCell ref="LFE31:LFL31"/>
    <mergeCell ref="LFM31:LFT31"/>
    <mergeCell ref="LFU31:LGB31"/>
    <mergeCell ref="LGC31:LGJ31"/>
    <mergeCell ref="LGK31:LGR31"/>
    <mergeCell ref="LDA31:LDH31"/>
    <mergeCell ref="LDI31:LDP31"/>
    <mergeCell ref="LDQ31:LDX31"/>
    <mergeCell ref="LDY31:LEF31"/>
    <mergeCell ref="LEG31:LEN31"/>
    <mergeCell ref="LEO31:LEV31"/>
    <mergeCell ref="LBE31:LBL31"/>
    <mergeCell ref="LBM31:LBT31"/>
    <mergeCell ref="LBU31:LCB31"/>
    <mergeCell ref="LCC31:LCJ31"/>
    <mergeCell ref="LCK31:LCR31"/>
    <mergeCell ref="LCS31:LCZ31"/>
    <mergeCell ref="KZI31:KZP31"/>
    <mergeCell ref="KZQ31:KZX31"/>
    <mergeCell ref="KZY31:LAF31"/>
    <mergeCell ref="LAG31:LAN31"/>
    <mergeCell ref="LAO31:LAV31"/>
    <mergeCell ref="LAW31:LBD31"/>
    <mergeCell ref="KXM31:KXT31"/>
    <mergeCell ref="KXU31:KYB31"/>
    <mergeCell ref="KYC31:KYJ31"/>
    <mergeCell ref="KYK31:KYR31"/>
    <mergeCell ref="KYS31:KYZ31"/>
    <mergeCell ref="KZA31:KZH31"/>
    <mergeCell ref="KVQ31:KVX31"/>
    <mergeCell ref="KVY31:KWF31"/>
    <mergeCell ref="KWG31:KWN31"/>
    <mergeCell ref="KWO31:KWV31"/>
    <mergeCell ref="KWW31:KXD31"/>
    <mergeCell ref="KXE31:KXL31"/>
    <mergeCell ref="KTU31:KUB31"/>
    <mergeCell ref="KUC31:KUJ31"/>
    <mergeCell ref="KUK31:KUR31"/>
    <mergeCell ref="KUS31:KUZ31"/>
    <mergeCell ref="KVA31:KVH31"/>
    <mergeCell ref="KVI31:KVP31"/>
    <mergeCell ref="KRY31:KSF31"/>
    <mergeCell ref="KSG31:KSN31"/>
    <mergeCell ref="KSO31:KSV31"/>
    <mergeCell ref="KSW31:KTD31"/>
    <mergeCell ref="KTE31:KTL31"/>
    <mergeCell ref="KTM31:KTT31"/>
    <mergeCell ref="KQC31:KQJ31"/>
    <mergeCell ref="KQK31:KQR31"/>
    <mergeCell ref="KQS31:KQZ31"/>
    <mergeCell ref="KRA31:KRH31"/>
    <mergeCell ref="KRI31:KRP31"/>
    <mergeCell ref="KRQ31:KRX31"/>
    <mergeCell ref="KOG31:KON31"/>
    <mergeCell ref="KOO31:KOV31"/>
    <mergeCell ref="KOW31:KPD31"/>
    <mergeCell ref="KPE31:KPL31"/>
    <mergeCell ref="KPM31:KPT31"/>
    <mergeCell ref="KPU31:KQB31"/>
    <mergeCell ref="KMK31:KMR31"/>
    <mergeCell ref="KMS31:KMZ31"/>
    <mergeCell ref="KNA31:KNH31"/>
    <mergeCell ref="KNI31:KNP31"/>
    <mergeCell ref="KNQ31:KNX31"/>
    <mergeCell ref="KNY31:KOF31"/>
    <mergeCell ref="KKO31:KKV31"/>
    <mergeCell ref="KKW31:KLD31"/>
    <mergeCell ref="KLE31:KLL31"/>
    <mergeCell ref="KLM31:KLT31"/>
    <mergeCell ref="KLU31:KMB31"/>
    <mergeCell ref="KMC31:KMJ31"/>
    <mergeCell ref="KIS31:KIZ31"/>
    <mergeCell ref="KJA31:KJH31"/>
    <mergeCell ref="KJI31:KJP31"/>
    <mergeCell ref="KJQ31:KJX31"/>
    <mergeCell ref="KJY31:KKF31"/>
    <mergeCell ref="KKG31:KKN31"/>
    <mergeCell ref="KGW31:KHD31"/>
    <mergeCell ref="KHE31:KHL31"/>
    <mergeCell ref="KHM31:KHT31"/>
    <mergeCell ref="KHU31:KIB31"/>
    <mergeCell ref="KIC31:KIJ31"/>
    <mergeCell ref="KIK31:KIR31"/>
    <mergeCell ref="KFA31:KFH31"/>
    <mergeCell ref="KFI31:KFP31"/>
    <mergeCell ref="KFQ31:KFX31"/>
    <mergeCell ref="KFY31:KGF31"/>
    <mergeCell ref="KGG31:KGN31"/>
    <mergeCell ref="KGO31:KGV31"/>
    <mergeCell ref="KDE31:KDL31"/>
    <mergeCell ref="KDM31:KDT31"/>
    <mergeCell ref="KDU31:KEB31"/>
    <mergeCell ref="KEC31:KEJ31"/>
    <mergeCell ref="KEK31:KER31"/>
    <mergeCell ref="KES31:KEZ31"/>
    <mergeCell ref="KBI31:KBP31"/>
    <mergeCell ref="KBQ31:KBX31"/>
    <mergeCell ref="KBY31:KCF31"/>
    <mergeCell ref="KCG31:KCN31"/>
    <mergeCell ref="KCO31:KCV31"/>
    <mergeCell ref="KCW31:KDD31"/>
    <mergeCell ref="JZM31:JZT31"/>
    <mergeCell ref="JZU31:KAB31"/>
    <mergeCell ref="KAC31:KAJ31"/>
    <mergeCell ref="KAK31:KAR31"/>
    <mergeCell ref="KAS31:KAZ31"/>
    <mergeCell ref="KBA31:KBH31"/>
    <mergeCell ref="JXQ31:JXX31"/>
    <mergeCell ref="JXY31:JYF31"/>
    <mergeCell ref="JYG31:JYN31"/>
    <mergeCell ref="JYO31:JYV31"/>
    <mergeCell ref="JYW31:JZD31"/>
    <mergeCell ref="JZE31:JZL31"/>
    <mergeCell ref="JVU31:JWB31"/>
    <mergeCell ref="JWC31:JWJ31"/>
    <mergeCell ref="JWK31:JWR31"/>
    <mergeCell ref="JWS31:JWZ31"/>
    <mergeCell ref="JXA31:JXH31"/>
    <mergeCell ref="JXI31:JXP31"/>
    <mergeCell ref="JTY31:JUF31"/>
    <mergeCell ref="JUG31:JUN31"/>
    <mergeCell ref="JUO31:JUV31"/>
    <mergeCell ref="JUW31:JVD31"/>
    <mergeCell ref="JVE31:JVL31"/>
    <mergeCell ref="JVM31:JVT31"/>
    <mergeCell ref="JSC31:JSJ31"/>
    <mergeCell ref="JSK31:JSR31"/>
    <mergeCell ref="JSS31:JSZ31"/>
    <mergeCell ref="JTA31:JTH31"/>
    <mergeCell ref="JTI31:JTP31"/>
    <mergeCell ref="JTQ31:JTX31"/>
    <mergeCell ref="JQG31:JQN31"/>
    <mergeCell ref="JQO31:JQV31"/>
    <mergeCell ref="JQW31:JRD31"/>
    <mergeCell ref="JRE31:JRL31"/>
    <mergeCell ref="JRM31:JRT31"/>
    <mergeCell ref="JRU31:JSB31"/>
    <mergeCell ref="JOK31:JOR31"/>
    <mergeCell ref="JOS31:JOZ31"/>
    <mergeCell ref="JPA31:JPH31"/>
    <mergeCell ref="JPI31:JPP31"/>
    <mergeCell ref="JPQ31:JPX31"/>
    <mergeCell ref="JPY31:JQF31"/>
    <mergeCell ref="JMO31:JMV31"/>
    <mergeCell ref="JMW31:JND31"/>
    <mergeCell ref="JNE31:JNL31"/>
    <mergeCell ref="JNM31:JNT31"/>
    <mergeCell ref="JNU31:JOB31"/>
    <mergeCell ref="JOC31:JOJ31"/>
    <mergeCell ref="JKS31:JKZ31"/>
    <mergeCell ref="JLA31:JLH31"/>
    <mergeCell ref="JLI31:JLP31"/>
    <mergeCell ref="JLQ31:JLX31"/>
    <mergeCell ref="JLY31:JMF31"/>
    <mergeCell ref="JMG31:JMN31"/>
    <mergeCell ref="JIW31:JJD31"/>
    <mergeCell ref="JJE31:JJL31"/>
    <mergeCell ref="JJM31:JJT31"/>
    <mergeCell ref="JJU31:JKB31"/>
    <mergeCell ref="JKC31:JKJ31"/>
    <mergeCell ref="JKK31:JKR31"/>
    <mergeCell ref="JHA31:JHH31"/>
    <mergeCell ref="JHI31:JHP31"/>
    <mergeCell ref="JHQ31:JHX31"/>
    <mergeCell ref="JHY31:JIF31"/>
    <mergeCell ref="JIG31:JIN31"/>
    <mergeCell ref="JIO31:JIV31"/>
    <mergeCell ref="JFE31:JFL31"/>
    <mergeCell ref="JFM31:JFT31"/>
    <mergeCell ref="JFU31:JGB31"/>
    <mergeCell ref="JGC31:JGJ31"/>
    <mergeCell ref="JGK31:JGR31"/>
    <mergeCell ref="JGS31:JGZ31"/>
    <mergeCell ref="JDI31:JDP31"/>
    <mergeCell ref="JDQ31:JDX31"/>
    <mergeCell ref="JDY31:JEF31"/>
    <mergeCell ref="JEG31:JEN31"/>
    <mergeCell ref="JEO31:JEV31"/>
    <mergeCell ref="JEW31:JFD31"/>
    <mergeCell ref="JBM31:JBT31"/>
    <mergeCell ref="JBU31:JCB31"/>
    <mergeCell ref="JCC31:JCJ31"/>
    <mergeCell ref="JCK31:JCR31"/>
    <mergeCell ref="JCS31:JCZ31"/>
    <mergeCell ref="JDA31:JDH31"/>
    <mergeCell ref="IZQ31:IZX31"/>
    <mergeCell ref="IZY31:JAF31"/>
    <mergeCell ref="JAG31:JAN31"/>
    <mergeCell ref="JAO31:JAV31"/>
    <mergeCell ref="JAW31:JBD31"/>
    <mergeCell ref="JBE31:JBL31"/>
    <mergeCell ref="IXU31:IYB31"/>
    <mergeCell ref="IYC31:IYJ31"/>
    <mergeCell ref="IYK31:IYR31"/>
    <mergeCell ref="IYS31:IYZ31"/>
    <mergeCell ref="IZA31:IZH31"/>
    <mergeCell ref="IZI31:IZP31"/>
    <mergeCell ref="IVY31:IWF31"/>
    <mergeCell ref="IWG31:IWN31"/>
    <mergeCell ref="IWO31:IWV31"/>
    <mergeCell ref="IWW31:IXD31"/>
    <mergeCell ref="IXE31:IXL31"/>
    <mergeCell ref="IXM31:IXT31"/>
    <mergeCell ref="IUC31:IUJ31"/>
    <mergeCell ref="IUK31:IUR31"/>
    <mergeCell ref="IUS31:IUZ31"/>
    <mergeCell ref="IVA31:IVH31"/>
    <mergeCell ref="IVI31:IVP31"/>
    <mergeCell ref="IVQ31:IVX31"/>
    <mergeCell ref="ISG31:ISN31"/>
    <mergeCell ref="ISO31:ISV31"/>
    <mergeCell ref="ISW31:ITD31"/>
    <mergeCell ref="ITE31:ITL31"/>
    <mergeCell ref="ITM31:ITT31"/>
    <mergeCell ref="ITU31:IUB31"/>
    <mergeCell ref="IQK31:IQR31"/>
    <mergeCell ref="IQS31:IQZ31"/>
    <mergeCell ref="IRA31:IRH31"/>
    <mergeCell ref="IRI31:IRP31"/>
    <mergeCell ref="IRQ31:IRX31"/>
    <mergeCell ref="IRY31:ISF31"/>
    <mergeCell ref="IOO31:IOV31"/>
    <mergeCell ref="IOW31:IPD31"/>
    <mergeCell ref="IPE31:IPL31"/>
    <mergeCell ref="IPM31:IPT31"/>
    <mergeCell ref="IPU31:IQB31"/>
    <mergeCell ref="IQC31:IQJ31"/>
    <mergeCell ref="IMS31:IMZ31"/>
    <mergeCell ref="INA31:INH31"/>
    <mergeCell ref="INI31:INP31"/>
    <mergeCell ref="INQ31:INX31"/>
    <mergeCell ref="INY31:IOF31"/>
    <mergeCell ref="IOG31:ION31"/>
    <mergeCell ref="IKW31:ILD31"/>
    <mergeCell ref="ILE31:ILL31"/>
    <mergeCell ref="ILM31:ILT31"/>
    <mergeCell ref="ILU31:IMB31"/>
    <mergeCell ref="IMC31:IMJ31"/>
    <mergeCell ref="IMK31:IMR31"/>
    <mergeCell ref="IJA31:IJH31"/>
    <mergeCell ref="IJI31:IJP31"/>
    <mergeCell ref="IJQ31:IJX31"/>
    <mergeCell ref="IJY31:IKF31"/>
    <mergeCell ref="IKG31:IKN31"/>
    <mergeCell ref="IKO31:IKV31"/>
    <mergeCell ref="IHE31:IHL31"/>
    <mergeCell ref="IHM31:IHT31"/>
    <mergeCell ref="IHU31:IIB31"/>
    <mergeCell ref="IIC31:IIJ31"/>
    <mergeCell ref="IIK31:IIR31"/>
    <mergeCell ref="IIS31:IIZ31"/>
    <mergeCell ref="IFI31:IFP31"/>
    <mergeCell ref="IFQ31:IFX31"/>
    <mergeCell ref="IFY31:IGF31"/>
    <mergeCell ref="IGG31:IGN31"/>
    <mergeCell ref="IGO31:IGV31"/>
    <mergeCell ref="IGW31:IHD31"/>
    <mergeCell ref="IDM31:IDT31"/>
    <mergeCell ref="IDU31:IEB31"/>
    <mergeCell ref="IEC31:IEJ31"/>
    <mergeCell ref="IEK31:IER31"/>
    <mergeCell ref="IES31:IEZ31"/>
    <mergeCell ref="IFA31:IFH31"/>
    <mergeCell ref="IBQ31:IBX31"/>
    <mergeCell ref="IBY31:ICF31"/>
    <mergeCell ref="ICG31:ICN31"/>
    <mergeCell ref="ICO31:ICV31"/>
    <mergeCell ref="ICW31:IDD31"/>
    <mergeCell ref="IDE31:IDL31"/>
    <mergeCell ref="HZU31:IAB31"/>
    <mergeCell ref="IAC31:IAJ31"/>
    <mergeCell ref="IAK31:IAR31"/>
    <mergeCell ref="IAS31:IAZ31"/>
    <mergeCell ref="IBA31:IBH31"/>
    <mergeCell ref="IBI31:IBP31"/>
    <mergeCell ref="HXY31:HYF31"/>
    <mergeCell ref="HYG31:HYN31"/>
    <mergeCell ref="HYO31:HYV31"/>
    <mergeCell ref="HYW31:HZD31"/>
    <mergeCell ref="HZE31:HZL31"/>
    <mergeCell ref="HZM31:HZT31"/>
    <mergeCell ref="HWC31:HWJ31"/>
    <mergeCell ref="HWK31:HWR31"/>
    <mergeCell ref="HWS31:HWZ31"/>
    <mergeCell ref="HXA31:HXH31"/>
    <mergeCell ref="HXI31:HXP31"/>
    <mergeCell ref="HXQ31:HXX31"/>
    <mergeCell ref="HUG31:HUN31"/>
    <mergeCell ref="HUO31:HUV31"/>
    <mergeCell ref="HUW31:HVD31"/>
    <mergeCell ref="HVE31:HVL31"/>
    <mergeCell ref="HVM31:HVT31"/>
    <mergeCell ref="HVU31:HWB31"/>
    <mergeCell ref="HSK31:HSR31"/>
    <mergeCell ref="HSS31:HSZ31"/>
    <mergeCell ref="HTA31:HTH31"/>
    <mergeCell ref="HTI31:HTP31"/>
    <mergeCell ref="HTQ31:HTX31"/>
    <mergeCell ref="HTY31:HUF31"/>
    <mergeCell ref="HQO31:HQV31"/>
    <mergeCell ref="HQW31:HRD31"/>
    <mergeCell ref="HRE31:HRL31"/>
    <mergeCell ref="HRM31:HRT31"/>
    <mergeCell ref="HRU31:HSB31"/>
    <mergeCell ref="HSC31:HSJ31"/>
    <mergeCell ref="HOS31:HOZ31"/>
    <mergeCell ref="HPA31:HPH31"/>
    <mergeCell ref="HPI31:HPP31"/>
    <mergeCell ref="HPQ31:HPX31"/>
    <mergeCell ref="HPY31:HQF31"/>
    <mergeCell ref="HQG31:HQN31"/>
    <mergeCell ref="HMW31:HND31"/>
    <mergeCell ref="HNE31:HNL31"/>
    <mergeCell ref="HNM31:HNT31"/>
    <mergeCell ref="HNU31:HOB31"/>
    <mergeCell ref="HOC31:HOJ31"/>
    <mergeCell ref="HOK31:HOR31"/>
    <mergeCell ref="HLA31:HLH31"/>
    <mergeCell ref="HLI31:HLP31"/>
    <mergeCell ref="HLQ31:HLX31"/>
    <mergeCell ref="HLY31:HMF31"/>
    <mergeCell ref="HMG31:HMN31"/>
    <mergeCell ref="HMO31:HMV31"/>
    <mergeCell ref="HJE31:HJL31"/>
    <mergeCell ref="HJM31:HJT31"/>
    <mergeCell ref="HJU31:HKB31"/>
    <mergeCell ref="HKC31:HKJ31"/>
    <mergeCell ref="HKK31:HKR31"/>
    <mergeCell ref="HKS31:HKZ31"/>
    <mergeCell ref="HHI31:HHP31"/>
    <mergeCell ref="HHQ31:HHX31"/>
    <mergeCell ref="HHY31:HIF31"/>
    <mergeCell ref="HIG31:HIN31"/>
    <mergeCell ref="HIO31:HIV31"/>
    <mergeCell ref="HIW31:HJD31"/>
    <mergeCell ref="HFM31:HFT31"/>
    <mergeCell ref="HFU31:HGB31"/>
    <mergeCell ref="HGC31:HGJ31"/>
    <mergeCell ref="HGK31:HGR31"/>
    <mergeCell ref="HGS31:HGZ31"/>
    <mergeCell ref="HHA31:HHH31"/>
    <mergeCell ref="HDQ31:HDX31"/>
    <mergeCell ref="HDY31:HEF31"/>
    <mergeCell ref="HEG31:HEN31"/>
    <mergeCell ref="HEO31:HEV31"/>
    <mergeCell ref="HEW31:HFD31"/>
    <mergeCell ref="HFE31:HFL31"/>
    <mergeCell ref="HBU31:HCB31"/>
    <mergeCell ref="HCC31:HCJ31"/>
    <mergeCell ref="HCK31:HCR31"/>
    <mergeCell ref="HCS31:HCZ31"/>
    <mergeCell ref="HDA31:HDH31"/>
    <mergeCell ref="HDI31:HDP31"/>
    <mergeCell ref="GZY31:HAF31"/>
    <mergeCell ref="HAG31:HAN31"/>
    <mergeCell ref="HAO31:HAV31"/>
    <mergeCell ref="HAW31:HBD31"/>
    <mergeCell ref="HBE31:HBL31"/>
    <mergeCell ref="HBM31:HBT31"/>
    <mergeCell ref="GYC31:GYJ31"/>
    <mergeCell ref="GYK31:GYR31"/>
    <mergeCell ref="GYS31:GYZ31"/>
    <mergeCell ref="GZA31:GZH31"/>
    <mergeCell ref="GZI31:GZP31"/>
    <mergeCell ref="GZQ31:GZX31"/>
    <mergeCell ref="GWG31:GWN31"/>
    <mergeCell ref="GWO31:GWV31"/>
    <mergeCell ref="GWW31:GXD31"/>
    <mergeCell ref="GXE31:GXL31"/>
    <mergeCell ref="GXM31:GXT31"/>
    <mergeCell ref="GXU31:GYB31"/>
    <mergeCell ref="GUK31:GUR31"/>
    <mergeCell ref="GUS31:GUZ31"/>
    <mergeCell ref="GVA31:GVH31"/>
    <mergeCell ref="GVI31:GVP31"/>
    <mergeCell ref="GVQ31:GVX31"/>
    <mergeCell ref="GVY31:GWF31"/>
    <mergeCell ref="GSO31:GSV31"/>
    <mergeCell ref="GSW31:GTD31"/>
    <mergeCell ref="GTE31:GTL31"/>
    <mergeCell ref="GTM31:GTT31"/>
    <mergeCell ref="GTU31:GUB31"/>
    <mergeCell ref="GUC31:GUJ31"/>
    <mergeCell ref="GQS31:GQZ31"/>
    <mergeCell ref="GRA31:GRH31"/>
    <mergeCell ref="GRI31:GRP31"/>
    <mergeCell ref="GRQ31:GRX31"/>
    <mergeCell ref="GRY31:GSF31"/>
    <mergeCell ref="GSG31:GSN31"/>
    <mergeCell ref="GOW31:GPD31"/>
    <mergeCell ref="GPE31:GPL31"/>
    <mergeCell ref="GPM31:GPT31"/>
    <mergeCell ref="GPU31:GQB31"/>
    <mergeCell ref="GQC31:GQJ31"/>
    <mergeCell ref="GQK31:GQR31"/>
    <mergeCell ref="GNA31:GNH31"/>
    <mergeCell ref="GNI31:GNP31"/>
    <mergeCell ref="GNQ31:GNX31"/>
    <mergeCell ref="GNY31:GOF31"/>
    <mergeCell ref="GOG31:GON31"/>
    <mergeCell ref="GOO31:GOV31"/>
    <mergeCell ref="GLE31:GLL31"/>
    <mergeCell ref="GLM31:GLT31"/>
    <mergeCell ref="GLU31:GMB31"/>
    <mergeCell ref="GMC31:GMJ31"/>
    <mergeCell ref="GMK31:GMR31"/>
    <mergeCell ref="GMS31:GMZ31"/>
    <mergeCell ref="GJI31:GJP31"/>
    <mergeCell ref="GJQ31:GJX31"/>
    <mergeCell ref="GJY31:GKF31"/>
    <mergeCell ref="GKG31:GKN31"/>
    <mergeCell ref="GKO31:GKV31"/>
    <mergeCell ref="GKW31:GLD31"/>
    <mergeCell ref="GHM31:GHT31"/>
    <mergeCell ref="GHU31:GIB31"/>
    <mergeCell ref="GIC31:GIJ31"/>
    <mergeCell ref="GIK31:GIR31"/>
    <mergeCell ref="GIS31:GIZ31"/>
    <mergeCell ref="GJA31:GJH31"/>
    <mergeCell ref="GFQ31:GFX31"/>
    <mergeCell ref="GFY31:GGF31"/>
    <mergeCell ref="GGG31:GGN31"/>
    <mergeCell ref="GGO31:GGV31"/>
    <mergeCell ref="GGW31:GHD31"/>
    <mergeCell ref="GHE31:GHL31"/>
    <mergeCell ref="GDU31:GEB31"/>
    <mergeCell ref="GEC31:GEJ31"/>
    <mergeCell ref="GEK31:GER31"/>
    <mergeCell ref="GES31:GEZ31"/>
    <mergeCell ref="GFA31:GFH31"/>
    <mergeCell ref="GFI31:GFP31"/>
    <mergeCell ref="GBY31:GCF31"/>
    <mergeCell ref="GCG31:GCN31"/>
    <mergeCell ref="GCO31:GCV31"/>
    <mergeCell ref="GCW31:GDD31"/>
    <mergeCell ref="GDE31:GDL31"/>
    <mergeCell ref="GDM31:GDT31"/>
    <mergeCell ref="GAC31:GAJ31"/>
    <mergeCell ref="GAK31:GAR31"/>
    <mergeCell ref="GAS31:GAZ31"/>
    <mergeCell ref="GBA31:GBH31"/>
    <mergeCell ref="GBI31:GBP31"/>
    <mergeCell ref="GBQ31:GBX31"/>
    <mergeCell ref="FYG31:FYN31"/>
    <mergeCell ref="FYO31:FYV31"/>
    <mergeCell ref="FYW31:FZD31"/>
    <mergeCell ref="FZE31:FZL31"/>
    <mergeCell ref="FZM31:FZT31"/>
    <mergeCell ref="FZU31:GAB31"/>
    <mergeCell ref="FWK31:FWR31"/>
    <mergeCell ref="FWS31:FWZ31"/>
    <mergeCell ref="FXA31:FXH31"/>
    <mergeCell ref="FXI31:FXP31"/>
    <mergeCell ref="FXQ31:FXX31"/>
    <mergeCell ref="FXY31:FYF31"/>
    <mergeCell ref="FUO31:FUV31"/>
    <mergeCell ref="FUW31:FVD31"/>
    <mergeCell ref="FVE31:FVL31"/>
    <mergeCell ref="FVM31:FVT31"/>
    <mergeCell ref="FVU31:FWB31"/>
    <mergeCell ref="FWC31:FWJ31"/>
    <mergeCell ref="FSS31:FSZ31"/>
    <mergeCell ref="FTA31:FTH31"/>
    <mergeCell ref="FTI31:FTP31"/>
    <mergeCell ref="FTQ31:FTX31"/>
    <mergeCell ref="FTY31:FUF31"/>
    <mergeCell ref="FUG31:FUN31"/>
    <mergeCell ref="FQW31:FRD31"/>
    <mergeCell ref="FRE31:FRL31"/>
    <mergeCell ref="FRM31:FRT31"/>
    <mergeCell ref="FRU31:FSB31"/>
    <mergeCell ref="FSC31:FSJ31"/>
    <mergeCell ref="FSK31:FSR31"/>
    <mergeCell ref="FPA31:FPH31"/>
    <mergeCell ref="FPI31:FPP31"/>
    <mergeCell ref="FPQ31:FPX31"/>
    <mergeCell ref="FPY31:FQF31"/>
    <mergeCell ref="FQG31:FQN31"/>
    <mergeCell ref="FQO31:FQV31"/>
    <mergeCell ref="FNE31:FNL31"/>
    <mergeCell ref="FNM31:FNT31"/>
    <mergeCell ref="FNU31:FOB31"/>
    <mergeCell ref="FOC31:FOJ31"/>
    <mergeCell ref="FOK31:FOR31"/>
    <mergeCell ref="FOS31:FOZ31"/>
    <mergeCell ref="FLI31:FLP31"/>
    <mergeCell ref="FLQ31:FLX31"/>
    <mergeCell ref="FLY31:FMF31"/>
    <mergeCell ref="FMG31:FMN31"/>
    <mergeCell ref="FMO31:FMV31"/>
    <mergeCell ref="FMW31:FND31"/>
    <mergeCell ref="FJM31:FJT31"/>
    <mergeCell ref="FJU31:FKB31"/>
    <mergeCell ref="FKC31:FKJ31"/>
    <mergeCell ref="FKK31:FKR31"/>
    <mergeCell ref="FKS31:FKZ31"/>
    <mergeCell ref="FLA31:FLH31"/>
    <mergeCell ref="FHQ31:FHX31"/>
    <mergeCell ref="FHY31:FIF31"/>
    <mergeCell ref="FIG31:FIN31"/>
    <mergeCell ref="FIO31:FIV31"/>
    <mergeCell ref="FIW31:FJD31"/>
    <mergeCell ref="FJE31:FJL31"/>
    <mergeCell ref="FFU31:FGB31"/>
    <mergeCell ref="FGC31:FGJ31"/>
    <mergeCell ref="FGK31:FGR31"/>
    <mergeCell ref="FGS31:FGZ31"/>
    <mergeCell ref="FHA31:FHH31"/>
    <mergeCell ref="FHI31:FHP31"/>
    <mergeCell ref="FDY31:FEF31"/>
    <mergeCell ref="FEG31:FEN31"/>
    <mergeCell ref="FEO31:FEV31"/>
    <mergeCell ref="FEW31:FFD31"/>
    <mergeCell ref="FFE31:FFL31"/>
    <mergeCell ref="FFM31:FFT31"/>
    <mergeCell ref="FCC31:FCJ31"/>
    <mergeCell ref="FCK31:FCR31"/>
    <mergeCell ref="FCS31:FCZ31"/>
    <mergeCell ref="FDA31:FDH31"/>
    <mergeCell ref="FDI31:FDP31"/>
    <mergeCell ref="FDQ31:FDX31"/>
    <mergeCell ref="FAG31:FAN31"/>
    <mergeCell ref="FAO31:FAV31"/>
    <mergeCell ref="FAW31:FBD31"/>
    <mergeCell ref="FBE31:FBL31"/>
    <mergeCell ref="FBM31:FBT31"/>
    <mergeCell ref="FBU31:FCB31"/>
    <mergeCell ref="EYK31:EYR31"/>
    <mergeCell ref="EYS31:EYZ31"/>
    <mergeCell ref="EZA31:EZH31"/>
    <mergeCell ref="EZI31:EZP31"/>
    <mergeCell ref="EZQ31:EZX31"/>
    <mergeCell ref="EZY31:FAF31"/>
    <mergeCell ref="EWO31:EWV31"/>
    <mergeCell ref="EWW31:EXD31"/>
    <mergeCell ref="EXE31:EXL31"/>
    <mergeCell ref="EXM31:EXT31"/>
    <mergeCell ref="EXU31:EYB31"/>
    <mergeCell ref="EYC31:EYJ31"/>
    <mergeCell ref="EUS31:EUZ31"/>
    <mergeCell ref="EVA31:EVH31"/>
    <mergeCell ref="EVI31:EVP31"/>
    <mergeCell ref="EVQ31:EVX31"/>
    <mergeCell ref="EVY31:EWF31"/>
    <mergeCell ref="EWG31:EWN31"/>
    <mergeCell ref="ESW31:ETD31"/>
    <mergeCell ref="ETE31:ETL31"/>
    <mergeCell ref="ETM31:ETT31"/>
    <mergeCell ref="ETU31:EUB31"/>
    <mergeCell ref="EUC31:EUJ31"/>
    <mergeCell ref="EUK31:EUR31"/>
    <mergeCell ref="ERA31:ERH31"/>
    <mergeCell ref="ERI31:ERP31"/>
    <mergeCell ref="ERQ31:ERX31"/>
    <mergeCell ref="ERY31:ESF31"/>
    <mergeCell ref="ESG31:ESN31"/>
    <mergeCell ref="ESO31:ESV31"/>
    <mergeCell ref="EPE31:EPL31"/>
    <mergeCell ref="EPM31:EPT31"/>
    <mergeCell ref="EPU31:EQB31"/>
    <mergeCell ref="EQC31:EQJ31"/>
    <mergeCell ref="EQK31:EQR31"/>
    <mergeCell ref="EQS31:EQZ31"/>
    <mergeCell ref="ENI31:ENP31"/>
    <mergeCell ref="ENQ31:ENX31"/>
    <mergeCell ref="ENY31:EOF31"/>
    <mergeCell ref="EOG31:EON31"/>
    <mergeCell ref="EOO31:EOV31"/>
    <mergeCell ref="EOW31:EPD31"/>
    <mergeCell ref="ELM31:ELT31"/>
    <mergeCell ref="ELU31:EMB31"/>
    <mergeCell ref="EMC31:EMJ31"/>
    <mergeCell ref="EMK31:EMR31"/>
    <mergeCell ref="EMS31:EMZ31"/>
    <mergeCell ref="ENA31:ENH31"/>
    <mergeCell ref="EJQ31:EJX31"/>
    <mergeCell ref="EJY31:EKF31"/>
    <mergeCell ref="EKG31:EKN31"/>
    <mergeCell ref="EKO31:EKV31"/>
    <mergeCell ref="EKW31:ELD31"/>
    <mergeCell ref="ELE31:ELL31"/>
    <mergeCell ref="EHU31:EIB31"/>
    <mergeCell ref="EIC31:EIJ31"/>
    <mergeCell ref="EIK31:EIR31"/>
    <mergeCell ref="EIS31:EIZ31"/>
    <mergeCell ref="EJA31:EJH31"/>
    <mergeCell ref="EJI31:EJP31"/>
    <mergeCell ref="EFY31:EGF31"/>
    <mergeCell ref="EGG31:EGN31"/>
    <mergeCell ref="EGO31:EGV31"/>
    <mergeCell ref="EGW31:EHD31"/>
    <mergeCell ref="EHE31:EHL31"/>
    <mergeCell ref="EHM31:EHT31"/>
    <mergeCell ref="EEC31:EEJ31"/>
    <mergeCell ref="EEK31:EER31"/>
    <mergeCell ref="EES31:EEZ31"/>
    <mergeCell ref="EFA31:EFH31"/>
    <mergeCell ref="EFI31:EFP31"/>
    <mergeCell ref="EFQ31:EFX31"/>
    <mergeCell ref="ECG31:ECN31"/>
    <mergeCell ref="ECO31:ECV31"/>
    <mergeCell ref="ECW31:EDD31"/>
    <mergeCell ref="EDE31:EDL31"/>
    <mergeCell ref="EDM31:EDT31"/>
    <mergeCell ref="EDU31:EEB31"/>
    <mergeCell ref="EAK31:EAR31"/>
    <mergeCell ref="EAS31:EAZ31"/>
    <mergeCell ref="EBA31:EBH31"/>
    <mergeCell ref="EBI31:EBP31"/>
    <mergeCell ref="EBQ31:EBX31"/>
    <mergeCell ref="EBY31:ECF31"/>
    <mergeCell ref="DYO31:DYV31"/>
    <mergeCell ref="DYW31:DZD31"/>
    <mergeCell ref="DZE31:DZL31"/>
    <mergeCell ref="DZM31:DZT31"/>
    <mergeCell ref="DZU31:EAB31"/>
    <mergeCell ref="EAC31:EAJ31"/>
    <mergeCell ref="DWS31:DWZ31"/>
    <mergeCell ref="DXA31:DXH31"/>
    <mergeCell ref="DXI31:DXP31"/>
    <mergeCell ref="DXQ31:DXX31"/>
    <mergeCell ref="DXY31:DYF31"/>
    <mergeCell ref="DYG31:DYN31"/>
    <mergeCell ref="DUW31:DVD31"/>
    <mergeCell ref="DVE31:DVL31"/>
    <mergeCell ref="DVM31:DVT31"/>
    <mergeCell ref="DVU31:DWB31"/>
    <mergeCell ref="DWC31:DWJ31"/>
    <mergeCell ref="DWK31:DWR31"/>
    <mergeCell ref="DTA31:DTH31"/>
    <mergeCell ref="DTI31:DTP31"/>
    <mergeCell ref="DTQ31:DTX31"/>
    <mergeCell ref="DTY31:DUF31"/>
    <mergeCell ref="DUG31:DUN31"/>
    <mergeCell ref="DUO31:DUV31"/>
    <mergeCell ref="DRE31:DRL31"/>
    <mergeCell ref="DRM31:DRT31"/>
    <mergeCell ref="DRU31:DSB31"/>
    <mergeCell ref="DSC31:DSJ31"/>
    <mergeCell ref="DSK31:DSR31"/>
    <mergeCell ref="DSS31:DSZ31"/>
    <mergeCell ref="DPI31:DPP31"/>
    <mergeCell ref="DPQ31:DPX31"/>
    <mergeCell ref="DPY31:DQF31"/>
    <mergeCell ref="DQG31:DQN31"/>
    <mergeCell ref="DQO31:DQV31"/>
    <mergeCell ref="DQW31:DRD31"/>
    <mergeCell ref="DNM31:DNT31"/>
    <mergeCell ref="DNU31:DOB31"/>
    <mergeCell ref="DOC31:DOJ31"/>
    <mergeCell ref="DOK31:DOR31"/>
    <mergeCell ref="DOS31:DOZ31"/>
    <mergeCell ref="DPA31:DPH31"/>
    <mergeCell ref="DLQ31:DLX31"/>
    <mergeCell ref="DLY31:DMF31"/>
    <mergeCell ref="DMG31:DMN31"/>
    <mergeCell ref="DMO31:DMV31"/>
    <mergeCell ref="DMW31:DND31"/>
    <mergeCell ref="DNE31:DNL31"/>
    <mergeCell ref="DJU31:DKB31"/>
    <mergeCell ref="DKC31:DKJ31"/>
    <mergeCell ref="DKK31:DKR31"/>
    <mergeCell ref="DKS31:DKZ31"/>
    <mergeCell ref="DLA31:DLH31"/>
    <mergeCell ref="DLI31:DLP31"/>
    <mergeCell ref="DHY31:DIF31"/>
    <mergeCell ref="DIG31:DIN31"/>
    <mergeCell ref="DIO31:DIV31"/>
    <mergeCell ref="DIW31:DJD31"/>
    <mergeCell ref="DJE31:DJL31"/>
    <mergeCell ref="DJM31:DJT31"/>
    <mergeCell ref="DGC31:DGJ31"/>
    <mergeCell ref="DGK31:DGR31"/>
    <mergeCell ref="DGS31:DGZ31"/>
    <mergeCell ref="DHA31:DHH31"/>
    <mergeCell ref="DHI31:DHP31"/>
    <mergeCell ref="DHQ31:DHX31"/>
    <mergeCell ref="DEG31:DEN31"/>
    <mergeCell ref="DEO31:DEV31"/>
    <mergeCell ref="DEW31:DFD31"/>
    <mergeCell ref="DFE31:DFL31"/>
    <mergeCell ref="DFM31:DFT31"/>
    <mergeCell ref="DFU31:DGB31"/>
    <mergeCell ref="DCK31:DCR31"/>
    <mergeCell ref="DCS31:DCZ31"/>
    <mergeCell ref="DDA31:DDH31"/>
    <mergeCell ref="DDI31:DDP31"/>
    <mergeCell ref="DDQ31:DDX31"/>
    <mergeCell ref="DDY31:DEF31"/>
    <mergeCell ref="DAO31:DAV31"/>
    <mergeCell ref="DAW31:DBD31"/>
    <mergeCell ref="DBE31:DBL31"/>
    <mergeCell ref="DBM31:DBT31"/>
    <mergeCell ref="DBU31:DCB31"/>
    <mergeCell ref="DCC31:DCJ31"/>
    <mergeCell ref="CYS31:CYZ31"/>
    <mergeCell ref="CZA31:CZH31"/>
    <mergeCell ref="CZI31:CZP31"/>
    <mergeCell ref="CZQ31:CZX31"/>
    <mergeCell ref="CZY31:DAF31"/>
    <mergeCell ref="DAG31:DAN31"/>
    <mergeCell ref="CWW31:CXD31"/>
    <mergeCell ref="CXE31:CXL31"/>
    <mergeCell ref="CXM31:CXT31"/>
    <mergeCell ref="CXU31:CYB31"/>
    <mergeCell ref="CYC31:CYJ31"/>
    <mergeCell ref="CYK31:CYR31"/>
    <mergeCell ref="CVA31:CVH31"/>
    <mergeCell ref="CVI31:CVP31"/>
    <mergeCell ref="CVQ31:CVX31"/>
    <mergeCell ref="CVY31:CWF31"/>
    <mergeCell ref="CWG31:CWN31"/>
    <mergeCell ref="CWO31:CWV31"/>
    <mergeCell ref="CTE31:CTL31"/>
    <mergeCell ref="CTM31:CTT31"/>
    <mergeCell ref="CTU31:CUB31"/>
    <mergeCell ref="CUC31:CUJ31"/>
    <mergeCell ref="CUK31:CUR31"/>
    <mergeCell ref="CUS31:CUZ31"/>
    <mergeCell ref="CRI31:CRP31"/>
    <mergeCell ref="CRQ31:CRX31"/>
    <mergeCell ref="CRY31:CSF31"/>
    <mergeCell ref="CSG31:CSN31"/>
    <mergeCell ref="CSO31:CSV31"/>
    <mergeCell ref="CSW31:CTD31"/>
    <mergeCell ref="CPM31:CPT31"/>
    <mergeCell ref="CPU31:CQB31"/>
    <mergeCell ref="CQC31:CQJ31"/>
    <mergeCell ref="CQK31:CQR31"/>
    <mergeCell ref="CQS31:CQZ31"/>
    <mergeCell ref="CRA31:CRH31"/>
    <mergeCell ref="CNQ31:CNX31"/>
    <mergeCell ref="CNY31:COF31"/>
    <mergeCell ref="COG31:CON31"/>
    <mergeCell ref="COO31:COV31"/>
    <mergeCell ref="COW31:CPD31"/>
    <mergeCell ref="CPE31:CPL31"/>
    <mergeCell ref="CLU31:CMB31"/>
    <mergeCell ref="CMC31:CMJ31"/>
    <mergeCell ref="CMK31:CMR31"/>
    <mergeCell ref="CMS31:CMZ31"/>
    <mergeCell ref="CNA31:CNH31"/>
    <mergeCell ref="CNI31:CNP31"/>
    <mergeCell ref="CJY31:CKF31"/>
    <mergeCell ref="CKG31:CKN31"/>
    <mergeCell ref="CKO31:CKV31"/>
    <mergeCell ref="CKW31:CLD31"/>
    <mergeCell ref="CLE31:CLL31"/>
    <mergeCell ref="CLM31:CLT31"/>
    <mergeCell ref="CIC31:CIJ31"/>
    <mergeCell ref="CIK31:CIR31"/>
    <mergeCell ref="CIS31:CIZ31"/>
    <mergeCell ref="CJA31:CJH31"/>
    <mergeCell ref="CJI31:CJP31"/>
    <mergeCell ref="CJQ31:CJX31"/>
    <mergeCell ref="CGG31:CGN31"/>
    <mergeCell ref="CGO31:CGV31"/>
    <mergeCell ref="CGW31:CHD31"/>
    <mergeCell ref="CHE31:CHL31"/>
    <mergeCell ref="CHM31:CHT31"/>
    <mergeCell ref="CHU31:CIB31"/>
    <mergeCell ref="CEK31:CER31"/>
    <mergeCell ref="CES31:CEZ31"/>
    <mergeCell ref="CFA31:CFH31"/>
    <mergeCell ref="CFI31:CFP31"/>
    <mergeCell ref="CFQ31:CFX31"/>
    <mergeCell ref="CFY31:CGF31"/>
    <mergeCell ref="CCO31:CCV31"/>
    <mergeCell ref="CCW31:CDD31"/>
    <mergeCell ref="CDE31:CDL31"/>
    <mergeCell ref="CDM31:CDT31"/>
    <mergeCell ref="CDU31:CEB31"/>
    <mergeCell ref="CEC31:CEJ31"/>
    <mergeCell ref="CAS31:CAZ31"/>
    <mergeCell ref="CBA31:CBH31"/>
    <mergeCell ref="CBI31:CBP31"/>
    <mergeCell ref="CBQ31:CBX31"/>
    <mergeCell ref="CBY31:CCF31"/>
    <mergeCell ref="CCG31:CCN31"/>
    <mergeCell ref="BYW31:BZD31"/>
    <mergeCell ref="BZE31:BZL31"/>
    <mergeCell ref="BZM31:BZT31"/>
    <mergeCell ref="BZU31:CAB31"/>
    <mergeCell ref="CAC31:CAJ31"/>
    <mergeCell ref="CAK31:CAR31"/>
    <mergeCell ref="BXA31:BXH31"/>
    <mergeCell ref="BXI31:BXP31"/>
    <mergeCell ref="BXQ31:BXX31"/>
    <mergeCell ref="BXY31:BYF31"/>
    <mergeCell ref="BYG31:BYN31"/>
    <mergeCell ref="BYO31:BYV31"/>
    <mergeCell ref="BVE31:BVL31"/>
    <mergeCell ref="BVM31:BVT31"/>
    <mergeCell ref="BVU31:BWB31"/>
    <mergeCell ref="BWC31:BWJ31"/>
    <mergeCell ref="BWK31:BWR31"/>
    <mergeCell ref="BWS31:BWZ31"/>
    <mergeCell ref="BTI31:BTP31"/>
    <mergeCell ref="BTQ31:BTX31"/>
    <mergeCell ref="BTY31:BUF31"/>
    <mergeCell ref="BUG31:BUN31"/>
    <mergeCell ref="BUO31:BUV31"/>
    <mergeCell ref="BUW31:BVD31"/>
    <mergeCell ref="BRM31:BRT31"/>
    <mergeCell ref="BRU31:BSB31"/>
    <mergeCell ref="BSC31:BSJ31"/>
    <mergeCell ref="BSK31:BSR31"/>
    <mergeCell ref="BSS31:BSZ31"/>
    <mergeCell ref="BTA31:BTH31"/>
    <mergeCell ref="BPQ31:BPX31"/>
    <mergeCell ref="BPY31:BQF31"/>
    <mergeCell ref="BQG31:BQN31"/>
    <mergeCell ref="BQO31:BQV31"/>
    <mergeCell ref="BQW31:BRD31"/>
    <mergeCell ref="BRE31:BRL31"/>
    <mergeCell ref="BNU31:BOB31"/>
    <mergeCell ref="BOC31:BOJ31"/>
    <mergeCell ref="BOK31:BOR31"/>
    <mergeCell ref="BOS31:BOZ31"/>
    <mergeCell ref="BPA31:BPH31"/>
    <mergeCell ref="BPI31:BPP31"/>
    <mergeCell ref="BLY31:BMF31"/>
    <mergeCell ref="BMG31:BMN31"/>
    <mergeCell ref="BMO31:BMV31"/>
    <mergeCell ref="BMW31:BND31"/>
    <mergeCell ref="BNE31:BNL31"/>
    <mergeCell ref="BNM31:BNT31"/>
    <mergeCell ref="BKC31:BKJ31"/>
    <mergeCell ref="BKK31:BKR31"/>
    <mergeCell ref="BKS31:BKZ31"/>
    <mergeCell ref="BLA31:BLH31"/>
    <mergeCell ref="BLI31:BLP31"/>
    <mergeCell ref="BLQ31:BLX31"/>
    <mergeCell ref="BIG31:BIN31"/>
    <mergeCell ref="BIO31:BIV31"/>
    <mergeCell ref="BIW31:BJD31"/>
    <mergeCell ref="BJE31:BJL31"/>
    <mergeCell ref="BJM31:BJT31"/>
    <mergeCell ref="BJU31:BKB31"/>
    <mergeCell ref="BGK31:BGR31"/>
    <mergeCell ref="BGS31:BGZ31"/>
    <mergeCell ref="BHA31:BHH31"/>
    <mergeCell ref="BHI31:BHP31"/>
    <mergeCell ref="BHQ31:BHX31"/>
    <mergeCell ref="BHY31:BIF31"/>
    <mergeCell ref="BEO31:BEV31"/>
    <mergeCell ref="BEW31:BFD31"/>
    <mergeCell ref="BFE31:BFL31"/>
    <mergeCell ref="BFM31:BFT31"/>
    <mergeCell ref="BFU31:BGB31"/>
    <mergeCell ref="BGC31:BGJ31"/>
    <mergeCell ref="BCS31:BCZ31"/>
    <mergeCell ref="BDA31:BDH31"/>
    <mergeCell ref="BDI31:BDP31"/>
    <mergeCell ref="BDQ31:BDX31"/>
    <mergeCell ref="BDY31:BEF31"/>
    <mergeCell ref="BEG31:BEN31"/>
    <mergeCell ref="BAW31:BBD31"/>
    <mergeCell ref="BBE31:BBL31"/>
    <mergeCell ref="BBM31:BBT31"/>
    <mergeCell ref="BBU31:BCB31"/>
    <mergeCell ref="BCC31:BCJ31"/>
    <mergeCell ref="BCK31:BCR31"/>
    <mergeCell ref="AZA31:AZH31"/>
    <mergeCell ref="AZI31:AZP31"/>
    <mergeCell ref="AZQ31:AZX31"/>
    <mergeCell ref="AZY31:BAF31"/>
    <mergeCell ref="BAG31:BAN31"/>
    <mergeCell ref="BAO31:BAV31"/>
    <mergeCell ref="AXE31:AXL31"/>
    <mergeCell ref="AXM31:AXT31"/>
    <mergeCell ref="AXU31:AYB31"/>
    <mergeCell ref="AYC31:AYJ31"/>
    <mergeCell ref="AYK31:AYR31"/>
    <mergeCell ref="AYS31:AYZ31"/>
    <mergeCell ref="AVI31:AVP31"/>
    <mergeCell ref="AVQ31:AVX31"/>
    <mergeCell ref="AVY31:AWF31"/>
    <mergeCell ref="AWG31:AWN31"/>
    <mergeCell ref="AWO31:AWV31"/>
    <mergeCell ref="AWW31:AXD31"/>
    <mergeCell ref="ATM31:ATT31"/>
    <mergeCell ref="ATU31:AUB31"/>
    <mergeCell ref="AUC31:AUJ31"/>
    <mergeCell ref="AUK31:AUR31"/>
    <mergeCell ref="AUS31:AUZ31"/>
    <mergeCell ref="AVA31:AVH31"/>
    <mergeCell ref="ARQ31:ARX31"/>
    <mergeCell ref="ARY31:ASF31"/>
    <mergeCell ref="ASG31:ASN31"/>
    <mergeCell ref="ASO31:ASV31"/>
    <mergeCell ref="ASW31:ATD31"/>
    <mergeCell ref="ATE31:ATL31"/>
    <mergeCell ref="APU31:AQB31"/>
    <mergeCell ref="AQC31:AQJ31"/>
    <mergeCell ref="AQK31:AQR31"/>
    <mergeCell ref="AQS31:AQZ31"/>
    <mergeCell ref="ARA31:ARH31"/>
    <mergeCell ref="ARI31:ARP31"/>
    <mergeCell ref="ANY31:AOF31"/>
    <mergeCell ref="AOG31:AON31"/>
    <mergeCell ref="AOO31:AOV31"/>
    <mergeCell ref="AOW31:APD31"/>
    <mergeCell ref="APE31:APL31"/>
    <mergeCell ref="APM31:APT31"/>
    <mergeCell ref="AMC31:AMJ31"/>
    <mergeCell ref="AMK31:AMR31"/>
    <mergeCell ref="AMS31:AMZ31"/>
    <mergeCell ref="ANA31:ANH31"/>
    <mergeCell ref="ANI31:ANP31"/>
    <mergeCell ref="ANQ31:ANX31"/>
    <mergeCell ref="AKG31:AKN31"/>
    <mergeCell ref="AKO31:AKV31"/>
    <mergeCell ref="AKW31:ALD31"/>
    <mergeCell ref="ALE31:ALL31"/>
    <mergeCell ref="ALM31:ALT31"/>
    <mergeCell ref="ALU31:AMB31"/>
    <mergeCell ref="AIK31:AIR31"/>
    <mergeCell ref="AIS31:AIZ31"/>
    <mergeCell ref="AJA31:AJH31"/>
    <mergeCell ref="AJI31:AJP31"/>
    <mergeCell ref="AJQ31:AJX31"/>
    <mergeCell ref="AJY31:AKF31"/>
    <mergeCell ref="AGO31:AGV31"/>
    <mergeCell ref="AGW31:AHD31"/>
    <mergeCell ref="AHE31:AHL31"/>
    <mergeCell ref="AHM31:AHT31"/>
    <mergeCell ref="AHU31:AIB31"/>
    <mergeCell ref="AIC31:AIJ31"/>
    <mergeCell ref="AES31:AEZ31"/>
    <mergeCell ref="AFA31:AFH31"/>
    <mergeCell ref="AFI31:AFP31"/>
    <mergeCell ref="AFQ31:AFX31"/>
    <mergeCell ref="AFY31:AGF31"/>
    <mergeCell ref="AGG31:AGN31"/>
    <mergeCell ref="ACW31:ADD31"/>
    <mergeCell ref="ADE31:ADL31"/>
    <mergeCell ref="ADM31:ADT31"/>
    <mergeCell ref="ADU31:AEB31"/>
    <mergeCell ref="AEC31:AEJ31"/>
    <mergeCell ref="AEK31:AER31"/>
    <mergeCell ref="ABA31:ABH31"/>
    <mergeCell ref="ABI31:ABP31"/>
    <mergeCell ref="ABQ31:ABX31"/>
    <mergeCell ref="ABY31:ACF31"/>
    <mergeCell ref="ACG31:ACN31"/>
    <mergeCell ref="ACO31:ACV31"/>
    <mergeCell ref="ZE31:ZL31"/>
    <mergeCell ref="ZM31:ZT31"/>
    <mergeCell ref="ZU31:AAB31"/>
    <mergeCell ref="AAC31:AAJ31"/>
    <mergeCell ref="AAK31:AAR31"/>
    <mergeCell ref="AAS31:AAZ31"/>
    <mergeCell ref="XI31:XP31"/>
    <mergeCell ref="XQ31:XX31"/>
    <mergeCell ref="XY31:YF31"/>
    <mergeCell ref="YG31:YN31"/>
    <mergeCell ref="YO31:YV31"/>
    <mergeCell ref="YW31:ZD31"/>
    <mergeCell ref="VM31:VT31"/>
    <mergeCell ref="VU31:WB31"/>
    <mergeCell ref="WC31:WJ31"/>
    <mergeCell ref="WK31:WR31"/>
    <mergeCell ref="WS31:WZ31"/>
    <mergeCell ref="XA31:XH31"/>
    <mergeCell ref="TQ31:TX31"/>
    <mergeCell ref="TY31:UF31"/>
    <mergeCell ref="UG31:UN31"/>
    <mergeCell ref="UO31:UV31"/>
    <mergeCell ref="UW31:VD31"/>
    <mergeCell ref="VE31:VL31"/>
    <mergeCell ref="RU31:SB31"/>
    <mergeCell ref="SC31:SJ31"/>
    <mergeCell ref="SK31:SR31"/>
    <mergeCell ref="SS31:SZ31"/>
    <mergeCell ref="TA31:TH31"/>
    <mergeCell ref="TI31:TP31"/>
    <mergeCell ref="PY31:QF31"/>
    <mergeCell ref="QG31:QN31"/>
    <mergeCell ref="QO31:QV31"/>
    <mergeCell ref="QW31:RD31"/>
    <mergeCell ref="RE31:RL31"/>
    <mergeCell ref="RM31:RT31"/>
    <mergeCell ref="OC31:OJ31"/>
    <mergeCell ref="OK31:OR31"/>
    <mergeCell ref="OS31:OZ31"/>
    <mergeCell ref="PA31:PH31"/>
    <mergeCell ref="PI31:PP31"/>
    <mergeCell ref="PQ31:PX31"/>
    <mergeCell ref="MG31:MN31"/>
    <mergeCell ref="MO31:MV31"/>
    <mergeCell ref="MW31:ND31"/>
    <mergeCell ref="NE31:NL31"/>
    <mergeCell ref="NM31:NT31"/>
    <mergeCell ref="NU31:OB31"/>
    <mergeCell ref="KK31:KR31"/>
    <mergeCell ref="KS31:KZ31"/>
    <mergeCell ref="LA31:LH31"/>
    <mergeCell ref="LI31:LP31"/>
    <mergeCell ref="LQ31:LX31"/>
    <mergeCell ref="LY31:MF31"/>
    <mergeCell ref="IO31:IV31"/>
    <mergeCell ref="IW31:JD31"/>
    <mergeCell ref="JE31:JL31"/>
    <mergeCell ref="JM31:JT31"/>
    <mergeCell ref="JU31:KB31"/>
    <mergeCell ref="KC31:KJ31"/>
    <mergeCell ref="GS31:GZ31"/>
    <mergeCell ref="HA31:HH31"/>
    <mergeCell ref="HI31:HP31"/>
    <mergeCell ref="HQ31:HX31"/>
    <mergeCell ref="HY31:IF31"/>
    <mergeCell ref="IG31:IN31"/>
    <mergeCell ref="EW31:FD31"/>
    <mergeCell ref="FE31:FL31"/>
    <mergeCell ref="FM31:FT31"/>
    <mergeCell ref="FU31:GB31"/>
    <mergeCell ref="GC31:GJ31"/>
    <mergeCell ref="GK31:GR31"/>
    <mergeCell ref="DA31:DH31"/>
    <mergeCell ref="DI31:DP31"/>
    <mergeCell ref="DQ31:DX31"/>
    <mergeCell ref="DY31:EF31"/>
    <mergeCell ref="EG31:EN31"/>
    <mergeCell ref="EO31:EV31"/>
    <mergeCell ref="BE31:BL31"/>
    <mergeCell ref="BM31:BT31"/>
    <mergeCell ref="BU31:CB31"/>
    <mergeCell ref="CC31:CJ31"/>
    <mergeCell ref="CK31:CR31"/>
    <mergeCell ref="CS31:CZ31"/>
    <mergeCell ref="A31:H31"/>
    <mergeCell ref="Q31:X31"/>
    <mergeCell ref="Y31:AF31"/>
    <mergeCell ref="AG31:AN31"/>
    <mergeCell ref="AO31:AV31"/>
    <mergeCell ref="AW31:BD31"/>
    <mergeCell ref="G28:H28"/>
    <mergeCell ref="G29:H29"/>
    <mergeCell ref="G30:H30"/>
    <mergeCell ref="D28:F28"/>
    <mergeCell ref="D29:F29"/>
    <mergeCell ref="D30:F30"/>
    <mergeCell ref="A9:H9"/>
    <mergeCell ref="A16:C17"/>
    <mergeCell ref="A21:C21"/>
    <mergeCell ref="B26:F26"/>
    <mergeCell ref="G26:H26"/>
    <mergeCell ref="G27:H27"/>
    <mergeCell ref="A6:E6"/>
    <mergeCell ref="F6:H6"/>
    <mergeCell ref="A7:E7"/>
    <mergeCell ref="F7:H7"/>
    <mergeCell ref="A8:E8"/>
    <mergeCell ref="F8:H8"/>
    <mergeCell ref="A1:H1"/>
    <mergeCell ref="A2:D3"/>
    <mergeCell ref="E2:G3"/>
    <mergeCell ref="H2:H3"/>
    <mergeCell ref="A4:H4"/>
    <mergeCell ref="A5:H5"/>
    <mergeCell ref="D27:F27"/>
  </mergeCells>
  <dataValidations count="2">
    <dataValidation type="decimal" showInputMessage="1" showErrorMessage="1" sqref="F7:H7">
      <formula1>-500</formula1>
      <formula2>500</formula2>
    </dataValidation>
    <dataValidation operator="greaterThan" showInputMessage="1" showErrorMessage="1" sqref="F6:H6"/>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181249" r:id="rId4">
          <objectPr defaultSize="0" autoPict="0" r:id="rId5">
            <anchor moveWithCells="1">
              <from>
                <xdr:col>0</xdr:col>
                <xdr:colOff>39269</xdr:colOff>
                <xdr:row>31</xdr:row>
                <xdr:rowOff>16829</xdr:rowOff>
              </from>
              <to>
                <xdr:col>7</xdr:col>
                <xdr:colOff>678788</xdr:colOff>
                <xdr:row>57</xdr:row>
                <xdr:rowOff>140245</xdr:rowOff>
              </to>
            </anchor>
          </objectPr>
        </oleObject>
      </mc:Choice>
      <mc:Fallback>
        <oleObject progId="Word.Document.12" shapeId="181249" r:id="rId4"/>
      </mc:Fallback>
    </mc:AlternateContent>
    <mc:AlternateContent xmlns:mc="http://schemas.openxmlformats.org/markup-compatibility/2006">
      <mc:Choice Requires="x14">
        <oleObject progId="Word.Document.12" shapeId="181250" r:id="rId6">
          <objectPr defaultSize="0" autoPict="0" r:id="rId7">
            <anchor moveWithCells="1">
              <from>
                <xdr:col>0</xdr:col>
                <xdr:colOff>78537</xdr:colOff>
                <xdr:row>59</xdr:row>
                <xdr:rowOff>67318</xdr:rowOff>
              </from>
              <to>
                <xdr:col>7</xdr:col>
                <xdr:colOff>656348</xdr:colOff>
                <xdr:row>110</xdr:row>
                <xdr:rowOff>39269</xdr:rowOff>
              </to>
            </anchor>
          </objectPr>
        </oleObject>
      </mc:Choice>
      <mc:Fallback>
        <oleObject progId="Word.Document.12" shapeId="181250" r:id="rId6"/>
      </mc:Fallback>
    </mc:AlternateContent>
    <mc:AlternateContent xmlns:mc="http://schemas.openxmlformats.org/markup-compatibility/2006">
      <mc:Choice Requires="x14">
        <oleObject progId="Word.Document.12" shapeId="181253" r:id="rId8">
          <objectPr defaultSize="0" autoPict="0" r:id="rId9">
            <anchor moveWithCells="1">
              <from>
                <xdr:col>0</xdr:col>
                <xdr:colOff>67318</xdr:colOff>
                <xdr:row>113</xdr:row>
                <xdr:rowOff>84147</xdr:rowOff>
              </from>
              <to>
                <xdr:col>7</xdr:col>
                <xdr:colOff>645129</xdr:colOff>
                <xdr:row>160</xdr:row>
                <xdr:rowOff>44879</xdr:rowOff>
              </to>
            </anchor>
          </objectPr>
        </oleObject>
      </mc:Choice>
      <mc:Fallback>
        <oleObject progId="Word.Document.12" shapeId="181253" r:id="rId8"/>
      </mc:Fallback>
    </mc:AlternateContent>
  </oleObjec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20"/>
  <dimension ref="A1:XFD262"/>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6.69140625" style="26" customWidth="1"/>
    <col min="7" max="7" width="7.69140625" style="26" customWidth="1"/>
    <col min="8" max="8" width="10.53515625" style="26" customWidth="1"/>
    <col min="9" max="9" width="2.3828125" style="26" customWidth="1"/>
    <col min="10" max="16384" width="0" style="26" hidden="1"/>
  </cols>
  <sheetData>
    <row r="1" spans="1:15" ht="15.05" hidden="1" customHeight="1" x14ac:dyDescent="0.4">
      <c r="A1" s="529" t="s">
        <v>284</v>
      </c>
      <c r="B1" s="529"/>
      <c r="C1" s="529"/>
      <c r="D1" s="529"/>
      <c r="E1" s="529"/>
      <c r="F1" s="529"/>
      <c r="G1" s="529"/>
      <c r="H1" s="529"/>
    </row>
    <row r="2" spans="1:15" ht="20.100000000000001" customHeight="1" x14ac:dyDescent="0.4">
      <c r="A2" s="530" t="s">
        <v>307</v>
      </c>
      <c r="B2" s="530"/>
      <c r="C2" s="530"/>
      <c r="D2" s="531"/>
      <c r="E2" s="534" t="s">
        <v>103</v>
      </c>
      <c r="F2" s="535"/>
      <c r="G2" s="535"/>
      <c r="H2" s="538" t="s">
        <v>233</v>
      </c>
    </row>
    <row r="3" spans="1:15" ht="8.3000000000000007" customHeight="1" thickBot="1" x14ac:dyDescent="0.45">
      <c r="A3" s="532"/>
      <c r="B3" s="532"/>
      <c r="C3" s="532"/>
      <c r="D3" s="533"/>
      <c r="E3" s="536"/>
      <c r="F3" s="537"/>
      <c r="G3" s="537"/>
      <c r="H3" s="539"/>
    </row>
    <row r="4" spans="1:15" ht="16.45" customHeight="1" thickTop="1" thickBot="1" x14ac:dyDescent="0.45">
      <c r="A4" s="540" t="s">
        <v>229</v>
      </c>
      <c r="B4" s="540"/>
      <c r="C4" s="540"/>
      <c r="D4" s="540"/>
      <c r="E4" s="540"/>
      <c r="F4" s="540"/>
      <c r="G4" s="540"/>
      <c r="H4" s="540"/>
      <c r="N4" s="52"/>
      <c r="O4" s="52"/>
    </row>
    <row r="5" spans="1:15" ht="15.05" customHeight="1" thickTop="1" x14ac:dyDescent="0.4">
      <c r="A5" s="528" t="s">
        <v>20</v>
      </c>
      <c r="B5" s="528"/>
      <c r="C5" s="528"/>
      <c r="D5" s="528"/>
      <c r="E5" s="528"/>
      <c r="F5" s="528"/>
      <c r="G5" s="528"/>
      <c r="H5" s="528"/>
    </row>
    <row r="6" spans="1:15" ht="15.05" customHeight="1" x14ac:dyDescent="0.4">
      <c r="A6" s="516" t="s">
        <v>14</v>
      </c>
      <c r="B6" s="516"/>
      <c r="C6" s="517"/>
      <c r="D6" s="517"/>
      <c r="E6" s="517"/>
      <c r="F6" s="518" t="s">
        <v>29</v>
      </c>
      <c r="G6" s="518"/>
      <c r="H6" s="519"/>
    </row>
    <row r="7" spans="1:15" ht="15.05" customHeight="1" x14ac:dyDescent="0.4">
      <c r="A7" s="516" t="s">
        <v>15</v>
      </c>
      <c r="B7" s="516"/>
      <c r="C7" s="517"/>
      <c r="D7" s="517"/>
      <c r="E7" s="517"/>
      <c r="F7" s="520"/>
      <c r="G7" s="520"/>
      <c r="H7" s="521"/>
      <c r="N7" s="53"/>
    </row>
    <row r="8" spans="1:15" ht="15.05" customHeight="1" x14ac:dyDescent="0.4">
      <c r="A8" s="516" t="s">
        <v>8</v>
      </c>
      <c r="B8" s="516"/>
      <c r="C8" s="517"/>
      <c r="D8" s="517"/>
      <c r="E8" s="517"/>
      <c r="F8" s="522" t="str">
        <f>IF(F6&lt;&gt;"SI","",IF(F7="","",IF(F7&lt;MIN(N29:N37),O27,IF(F7&gt;MAX(N29:N37),O28,(F7-INDEX(N29:N37,MATCH(F7,N29:N37,1)+1))/(INDEX(N29:N37,MATCH(F7,N29:N37,1))-INDEX(N29:N37,MATCH(F7,N29:N37,1)+1))*INDEX(O29:O37,MATCH(F7,N29:N37,1))-(F7-INDEX(N29:N37,MATCH(F7,N29:N37,1)))/(INDEX(N29:N37,MATCH(F7,N29:N37,1))-INDEX(N29:N37,MATCH(F7,N29:N37,1)+1))*INDEX(O29:O37,MATCH(F7,N29:N37,1)+1)))))</f>
        <v/>
      </c>
      <c r="G8" s="522"/>
      <c r="H8" s="523"/>
      <c r="N8" s="53"/>
    </row>
    <row r="9" spans="1:15" s="54" customFormat="1" ht="62.3" hidden="1" customHeight="1" x14ac:dyDescent="0.4">
      <c r="A9" s="543"/>
      <c r="B9" s="543"/>
      <c r="C9" s="543"/>
      <c r="D9" s="543"/>
      <c r="E9" s="543"/>
      <c r="F9" s="543"/>
      <c r="G9" s="543"/>
      <c r="H9" s="543"/>
      <c r="N9" s="53"/>
      <c r="O9" s="26"/>
    </row>
    <row r="10" spans="1:15" s="54" customFormat="1" ht="5.0999999999999996" customHeight="1" x14ac:dyDescent="0.4">
      <c r="A10" s="180"/>
      <c r="B10" s="180"/>
      <c r="C10" s="180"/>
      <c r="D10" s="180"/>
      <c r="E10" s="180"/>
      <c r="F10" s="180"/>
      <c r="G10" s="180"/>
      <c r="H10" s="180"/>
      <c r="N10" s="53"/>
      <c r="O10" s="26"/>
    </row>
    <row r="11" spans="1:15" ht="14.15" customHeight="1" x14ac:dyDescent="0.4">
      <c r="A11" s="332" t="s">
        <v>105</v>
      </c>
      <c r="B11" s="55"/>
      <c r="C11" s="55"/>
      <c r="D11" s="332" t="s">
        <v>106</v>
      </c>
      <c r="E11" s="56"/>
      <c r="F11" s="56"/>
      <c r="G11" s="56"/>
      <c r="H11" s="56"/>
    </row>
    <row r="12" spans="1:15" ht="14.5" customHeight="1" x14ac:dyDescent="0.4">
      <c r="A12" s="57" t="s">
        <v>222</v>
      </c>
      <c r="B12" s="57"/>
      <c r="C12" s="57"/>
      <c r="D12" s="51" t="s">
        <v>83</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362</v>
      </c>
      <c r="B16" s="525"/>
      <c r="C16" s="525"/>
      <c r="D16" s="62" t="s">
        <v>113</v>
      </c>
      <c r="E16" s="62"/>
      <c r="F16" s="62"/>
      <c r="G16" s="63" t="s">
        <v>114</v>
      </c>
      <c r="H16" s="63"/>
    </row>
    <row r="17" spans="1:16384" ht="15.9" customHeight="1" x14ac:dyDescent="0.4">
      <c r="A17" s="525"/>
      <c r="B17" s="525"/>
      <c r="C17" s="525"/>
      <c r="D17" s="64">
        <f>'Pesatura criteri'!O35</f>
        <v>3.5820895522388062E-2</v>
      </c>
      <c r="E17" s="62"/>
      <c r="F17" s="62"/>
      <c r="G17" s="65">
        <f>'Pesatura criteri'!N35</f>
        <v>0.16</v>
      </c>
      <c r="H17" s="63"/>
    </row>
    <row r="18" spans="1:16384" ht="2.25" customHeight="1" x14ac:dyDescent="0.4">
      <c r="A18" s="66"/>
      <c r="B18" s="66"/>
      <c r="C18" s="67"/>
      <c r="D18" s="66"/>
      <c r="E18" s="66"/>
      <c r="F18" s="66"/>
      <c r="G18" s="66"/>
      <c r="H18" s="66"/>
    </row>
    <row r="19" spans="1:16384" ht="2.4500000000000002" customHeight="1" x14ac:dyDescent="0.4">
      <c r="A19" s="68"/>
      <c r="B19" s="68"/>
      <c r="C19" s="57"/>
      <c r="D19" s="61"/>
      <c r="E19" s="61"/>
      <c r="F19" s="61"/>
      <c r="G19" s="61"/>
      <c r="H19" s="61"/>
    </row>
    <row r="20" spans="1:16384" ht="14.15" customHeight="1" x14ac:dyDescent="0.4">
      <c r="A20" s="332" t="s">
        <v>108</v>
      </c>
      <c r="B20" s="55"/>
      <c r="C20" s="55"/>
      <c r="D20" s="334" t="s">
        <v>109</v>
      </c>
      <c r="E20" s="69"/>
      <c r="F20" s="69"/>
      <c r="G20" s="69"/>
      <c r="H20" s="69"/>
    </row>
    <row r="21" spans="1:16384" ht="24" customHeight="1" x14ac:dyDescent="0.4">
      <c r="A21" s="525" t="s">
        <v>363</v>
      </c>
      <c r="B21" s="525"/>
      <c r="C21" s="525"/>
      <c r="D21" s="70" t="s">
        <v>116</v>
      </c>
      <c r="E21" s="71"/>
      <c r="F21" s="71"/>
      <c r="G21" s="71"/>
      <c r="H21" s="71"/>
    </row>
    <row r="22" spans="1:16384" ht="2.25" customHeight="1" x14ac:dyDescent="0.4">
      <c r="A22" s="67"/>
      <c r="B22" s="67"/>
      <c r="C22" s="67"/>
      <c r="D22" s="72"/>
      <c r="E22" s="72"/>
      <c r="F22" s="72"/>
      <c r="G22" s="72"/>
      <c r="H22" s="72"/>
    </row>
    <row r="23" spans="1:16384" ht="2.4500000000000002" customHeight="1" x14ac:dyDescent="0.4">
      <c r="A23" s="73"/>
      <c r="B23" s="73"/>
      <c r="C23" s="73"/>
      <c r="D23" s="61"/>
      <c r="E23" s="61"/>
      <c r="F23" s="61"/>
      <c r="G23" s="61"/>
      <c r="H23" s="61"/>
    </row>
    <row r="24" spans="1:16384" ht="14.15" customHeight="1" x14ac:dyDescent="0.25">
      <c r="A24" s="332" t="s">
        <v>117</v>
      </c>
      <c r="B24" s="74"/>
      <c r="C24" s="55"/>
      <c r="D24" s="75"/>
      <c r="E24" s="75"/>
      <c r="F24" s="75"/>
      <c r="G24" s="75"/>
      <c r="H24" s="75"/>
    </row>
    <row r="25" spans="1:16384" s="79" customFormat="1" ht="3" customHeight="1" x14ac:dyDescent="0.4">
      <c r="A25" s="76"/>
      <c r="B25" s="76"/>
      <c r="C25" s="77"/>
      <c r="D25" s="78"/>
      <c r="E25" s="78"/>
      <c r="F25" s="78"/>
      <c r="G25" s="78"/>
      <c r="H25" s="78"/>
    </row>
    <row r="26" spans="1:16384" ht="14.5" customHeight="1" x14ac:dyDescent="0.4">
      <c r="A26" s="80"/>
      <c r="B26" s="526"/>
      <c r="C26" s="526"/>
      <c r="D26" s="526"/>
      <c r="E26" s="526"/>
      <c r="F26" s="526"/>
      <c r="G26" s="526" t="s">
        <v>110</v>
      </c>
      <c r="H26" s="526"/>
      <c r="N26" s="52" t="s">
        <v>9</v>
      </c>
      <c r="O26" s="52" t="s">
        <v>10</v>
      </c>
    </row>
    <row r="27" spans="1:16384" ht="15.05" customHeight="1" x14ac:dyDescent="0.4">
      <c r="A27" s="235" t="s">
        <v>22</v>
      </c>
      <c r="B27" s="81"/>
      <c r="C27" s="81"/>
      <c r="D27" s="81"/>
      <c r="E27" s="515" t="s">
        <v>116</v>
      </c>
      <c r="F27" s="515"/>
      <c r="G27" s="511">
        <v>-1</v>
      </c>
      <c r="H27" s="511"/>
      <c r="N27" s="26" t="s">
        <v>11</v>
      </c>
      <c r="O27" s="26">
        <v>-1</v>
      </c>
    </row>
    <row r="28" spans="1:16384" ht="15.05" customHeight="1" x14ac:dyDescent="0.4">
      <c r="A28" s="234" t="s">
        <v>23</v>
      </c>
      <c r="B28" s="82"/>
      <c r="C28" s="82"/>
      <c r="D28" s="82"/>
      <c r="E28" s="512">
        <v>0</v>
      </c>
      <c r="F28" s="512"/>
      <c r="G28" s="510">
        <v>0</v>
      </c>
      <c r="H28" s="510"/>
      <c r="N28" s="26" t="s">
        <v>12</v>
      </c>
      <c r="O28" s="26">
        <v>5</v>
      </c>
    </row>
    <row r="29" spans="1:16384" ht="15.05" customHeight="1" x14ac:dyDescent="0.4">
      <c r="A29" s="83" t="s">
        <v>13</v>
      </c>
      <c r="B29" s="84"/>
      <c r="C29" s="84"/>
      <c r="D29" s="84"/>
      <c r="E29" s="513">
        <v>15</v>
      </c>
      <c r="F29" s="513"/>
      <c r="G29" s="511">
        <v>3</v>
      </c>
      <c r="H29" s="511"/>
      <c r="N29" s="53">
        <v>0</v>
      </c>
      <c r="O29" s="26">
        <v>0</v>
      </c>
    </row>
    <row r="30" spans="1:16384" ht="15.05" customHeight="1" x14ac:dyDescent="0.4">
      <c r="A30" s="234" t="s">
        <v>24</v>
      </c>
      <c r="B30" s="85"/>
      <c r="C30" s="85"/>
      <c r="D30" s="85"/>
      <c r="E30" s="514">
        <v>25</v>
      </c>
      <c r="F30" s="514"/>
      <c r="G30" s="510">
        <v>5</v>
      </c>
      <c r="H30" s="510"/>
      <c r="N30" s="53">
        <v>15</v>
      </c>
      <c r="O30" s="26">
        <v>3</v>
      </c>
    </row>
    <row r="31" spans="1:16384" ht="15.35" customHeight="1" x14ac:dyDescent="0.4">
      <c r="A31" s="564" t="s">
        <v>115</v>
      </c>
      <c r="B31" s="564"/>
      <c r="C31" s="564"/>
      <c r="D31" s="564"/>
      <c r="E31" s="564"/>
      <c r="F31" s="564"/>
      <c r="G31" s="564"/>
      <c r="H31" s="564"/>
      <c r="I31" s="253"/>
      <c r="J31" s="253"/>
      <c r="K31" s="253"/>
      <c r="L31" s="253"/>
      <c r="M31" s="253"/>
      <c r="N31" s="53">
        <v>25</v>
      </c>
      <c r="O31" s="26">
        <v>5</v>
      </c>
      <c r="P31" s="253"/>
      <c r="Q31" s="567"/>
      <c r="R31" s="567"/>
      <c r="S31" s="567"/>
      <c r="T31" s="567"/>
      <c r="U31" s="567"/>
      <c r="V31" s="567"/>
      <c r="W31" s="567"/>
      <c r="X31" s="567"/>
      <c r="Y31" s="567"/>
      <c r="Z31" s="567"/>
      <c r="AA31" s="567"/>
      <c r="AB31" s="567"/>
      <c r="AC31" s="567"/>
      <c r="AD31" s="567"/>
      <c r="AE31" s="567"/>
      <c r="AF31" s="567"/>
      <c r="AG31" s="567"/>
      <c r="AH31" s="567"/>
      <c r="AI31" s="567"/>
      <c r="AJ31" s="567"/>
      <c r="AK31" s="567"/>
      <c r="AL31" s="567"/>
      <c r="AM31" s="567"/>
      <c r="AN31" s="567"/>
      <c r="AO31" s="567"/>
      <c r="AP31" s="567"/>
      <c r="AQ31" s="567"/>
      <c r="AR31" s="567"/>
      <c r="AS31" s="567"/>
      <c r="AT31" s="567"/>
      <c r="AU31" s="567"/>
      <c r="AV31" s="567"/>
      <c r="AW31" s="567"/>
      <c r="AX31" s="567"/>
      <c r="AY31" s="567"/>
      <c r="AZ31" s="567"/>
      <c r="BA31" s="567"/>
      <c r="BB31" s="567"/>
      <c r="BC31" s="567"/>
      <c r="BD31" s="567"/>
      <c r="BE31" s="567"/>
      <c r="BF31" s="567"/>
      <c r="BG31" s="567"/>
      <c r="BH31" s="567"/>
      <c r="BI31" s="567"/>
      <c r="BJ31" s="567"/>
      <c r="BK31" s="567"/>
      <c r="BL31" s="567"/>
      <c r="BM31" s="567"/>
      <c r="BN31" s="567"/>
      <c r="BO31" s="567"/>
      <c r="BP31" s="567"/>
      <c r="BQ31" s="567"/>
      <c r="BR31" s="567"/>
      <c r="BS31" s="567"/>
      <c r="BT31" s="567"/>
      <c r="BU31" s="567"/>
      <c r="BV31" s="567"/>
      <c r="BW31" s="567"/>
      <c r="BX31" s="567"/>
      <c r="BY31" s="567"/>
      <c r="BZ31" s="567"/>
      <c r="CA31" s="567"/>
      <c r="CB31" s="567"/>
      <c r="CC31" s="567"/>
      <c r="CD31" s="567"/>
      <c r="CE31" s="567"/>
      <c r="CF31" s="567"/>
      <c r="CG31" s="567"/>
      <c r="CH31" s="567"/>
      <c r="CI31" s="567"/>
      <c r="CJ31" s="567"/>
      <c r="CK31" s="567"/>
      <c r="CL31" s="567"/>
      <c r="CM31" s="567"/>
      <c r="CN31" s="567"/>
      <c r="CO31" s="567"/>
      <c r="CP31" s="567"/>
      <c r="CQ31" s="567"/>
      <c r="CR31" s="567"/>
      <c r="CS31" s="567"/>
      <c r="CT31" s="567"/>
      <c r="CU31" s="567"/>
      <c r="CV31" s="567"/>
      <c r="CW31" s="567"/>
      <c r="CX31" s="567"/>
      <c r="CY31" s="567"/>
      <c r="CZ31" s="567"/>
      <c r="DA31" s="567"/>
      <c r="DB31" s="567"/>
      <c r="DC31" s="567"/>
      <c r="DD31" s="567"/>
      <c r="DE31" s="567"/>
      <c r="DF31" s="567"/>
      <c r="DG31" s="567"/>
      <c r="DH31" s="567"/>
      <c r="DI31" s="567"/>
      <c r="DJ31" s="567"/>
      <c r="DK31" s="567"/>
      <c r="DL31" s="567"/>
      <c r="DM31" s="567"/>
      <c r="DN31" s="567"/>
      <c r="DO31" s="567"/>
      <c r="DP31" s="567"/>
      <c r="DQ31" s="567"/>
      <c r="DR31" s="567"/>
      <c r="DS31" s="567"/>
      <c r="DT31" s="567"/>
      <c r="DU31" s="567"/>
      <c r="DV31" s="567"/>
      <c r="DW31" s="567"/>
      <c r="DX31" s="567"/>
      <c r="DY31" s="567"/>
      <c r="DZ31" s="567"/>
      <c r="EA31" s="567"/>
      <c r="EB31" s="567"/>
      <c r="EC31" s="567"/>
      <c r="ED31" s="567"/>
      <c r="EE31" s="567"/>
      <c r="EF31" s="567"/>
      <c r="EG31" s="567"/>
      <c r="EH31" s="567"/>
      <c r="EI31" s="567"/>
      <c r="EJ31" s="567"/>
      <c r="EK31" s="567"/>
      <c r="EL31" s="567"/>
      <c r="EM31" s="567"/>
      <c r="EN31" s="567"/>
      <c r="EO31" s="567"/>
      <c r="EP31" s="567"/>
      <c r="EQ31" s="567"/>
      <c r="ER31" s="567"/>
      <c r="ES31" s="567"/>
      <c r="ET31" s="567"/>
      <c r="EU31" s="567"/>
      <c r="EV31" s="567"/>
      <c r="EW31" s="567"/>
      <c r="EX31" s="567"/>
      <c r="EY31" s="567"/>
      <c r="EZ31" s="567"/>
      <c r="FA31" s="567"/>
      <c r="FB31" s="567"/>
      <c r="FC31" s="567"/>
      <c r="FD31" s="567"/>
      <c r="FE31" s="567"/>
      <c r="FF31" s="567"/>
      <c r="FG31" s="567"/>
      <c r="FH31" s="567"/>
      <c r="FI31" s="567"/>
      <c r="FJ31" s="567"/>
      <c r="FK31" s="567"/>
      <c r="FL31" s="567"/>
      <c r="FM31" s="567"/>
      <c r="FN31" s="567"/>
      <c r="FO31" s="567"/>
      <c r="FP31" s="567"/>
      <c r="FQ31" s="567"/>
      <c r="FR31" s="567"/>
      <c r="FS31" s="567"/>
      <c r="FT31" s="567"/>
      <c r="FU31" s="567"/>
      <c r="FV31" s="567"/>
      <c r="FW31" s="567"/>
      <c r="FX31" s="567"/>
      <c r="FY31" s="567"/>
      <c r="FZ31" s="567"/>
      <c r="GA31" s="567"/>
      <c r="GB31" s="567"/>
      <c r="GC31" s="567"/>
      <c r="GD31" s="567"/>
      <c r="GE31" s="567"/>
      <c r="GF31" s="567"/>
      <c r="GG31" s="567"/>
      <c r="GH31" s="567"/>
      <c r="GI31" s="567"/>
      <c r="GJ31" s="567"/>
      <c r="GK31" s="567"/>
      <c r="GL31" s="567"/>
      <c r="GM31" s="567"/>
      <c r="GN31" s="567"/>
      <c r="GO31" s="567"/>
      <c r="GP31" s="567"/>
      <c r="GQ31" s="567"/>
      <c r="GR31" s="567"/>
      <c r="GS31" s="567"/>
      <c r="GT31" s="567"/>
      <c r="GU31" s="567"/>
      <c r="GV31" s="567"/>
      <c r="GW31" s="567"/>
      <c r="GX31" s="567"/>
      <c r="GY31" s="567"/>
      <c r="GZ31" s="567"/>
      <c r="HA31" s="567"/>
      <c r="HB31" s="567"/>
      <c r="HC31" s="567"/>
      <c r="HD31" s="567"/>
      <c r="HE31" s="567"/>
      <c r="HF31" s="567"/>
      <c r="HG31" s="567"/>
      <c r="HH31" s="567"/>
      <c r="HI31" s="567"/>
      <c r="HJ31" s="567"/>
      <c r="HK31" s="567"/>
      <c r="HL31" s="567"/>
      <c r="HM31" s="567"/>
      <c r="HN31" s="567"/>
      <c r="HO31" s="567"/>
      <c r="HP31" s="567"/>
      <c r="HQ31" s="567"/>
      <c r="HR31" s="567"/>
      <c r="HS31" s="567"/>
      <c r="HT31" s="567"/>
      <c r="HU31" s="567"/>
      <c r="HV31" s="567"/>
      <c r="HW31" s="567"/>
      <c r="HX31" s="567"/>
      <c r="HY31" s="567"/>
      <c r="HZ31" s="567"/>
      <c r="IA31" s="567"/>
      <c r="IB31" s="567"/>
      <c r="IC31" s="567"/>
      <c r="ID31" s="567"/>
      <c r="IE31" s="567"/>
      <c r="IF31" s="567"/>
      <c r="IG31" s="567"/>
      <c r="IH31" s="567"/>
      <c r="II31" s="567"/>
      <c r="IJ31" s="567"/>
      <c r="IK31" s="567"/>
      <c r="IL31" s="567"/>
      <c r="IM31" s="567"/>
      <c r="IN31" s="567"/>
      <c r="IO31" s="567"/>
      <c r="IP31" s="567"/>
      <c r="IQ31" s="567"/>
      <c r="IR31" s="567"/>
      <c r="IS31" s="567"/>
      <c r="IT31" s="567"/>
      <c r="IU31" s="567"/>
      <c r="IV31" s="567"/>
      <c r="IW31" s="567"/>
      <c r="IX31" s="567"/>
      <c r="IY31" s="567"/>
      <c r="IZ31" s="567"/>
      <c r="JA31" s="567"/>
      <c r="JB31" s="567"/>
      <c r="JC31" s="567"/>
      <c r="JD31" s="567"/>
      <c r="JE31" s="567"/>
      <c r="JF31" s="567"/>
      <c r="JG31" s="567"/>
      <c r="JH31" s="567"/>
      <c r="JI31" s="567"/>
      <c r="JJ31" s="567"/>
      <c r="JK31" s="567"/>
      <c r="JL31" s="567"/>
      <c r="JM31" s="567"/>
      <c r="JN31" s="567"/>
      <c r="JO31" s="567"/>
      <c r="JP31" s="567"/>
      <c r="JQ31" s="567"/>
      <c r="JR31" s="567"/>
      <c r="JS31" s="567"/>
      <c r="JT31" s="567"/>
      <c r="JU31" s="567"/>
      <c r="JV31" s="567"/>
      <c r="JW31" s="567"/>
      <c r="JX31" s="567"/>
      <c r="JY31" s="567"/>
      <c r="JZ31" s="567"/>
      <c r="KA31" s="567"/>
      <c r="KB31" s="567"/>
      <c r="KC31" s="567"/>
      <c r="KD31" s="567"/>
      <c r="KE31" s="567"/>
      <c r="KF31" s="567"/>
      <c r="KG31" s="567"/>
      <c r="KH31" s="567"/>
      <c r="KI31" s="567"/>
      <c r="KJ31" s="567"/>
      <c r="KK31" s="567"/>
      <c r="KL31" s="567"/>
      <c r="KM31" s="567"/>
      <c r="KN31" s="567"/>
      <c r="KO31" s="567"/>
      <c r="KP31" s="567"/>
      <c r="KQ31" s="567"/>
      <c r="KR31" s="567"/>
      <c r="KS31" s="567"/>
      <c r="KT31" s="567"/>
      <c r="KU31" s="567"/>
      <c r="KV31" s="567"/>
      <c r="KW31" s="567"/>
      <c r="KX31" s="567"/>
      <c r="KY31" s="567"/>
      <c r="KZ31" s="567"/>
      <c r="LA31" s="567"/>
      <c r="LB31" s="567"/>
      <c r="LC31" s="567"/>
      <c r="LD31" s="567"/>
      <c r="LE31" s="567"/>
      <c r="LF31" s="567"/>
      <c r="LG31" s="567"/>
      <c r="LH31" s="567"/>
      <c r="LI31" s="567"/>
      <c r="LJ31" s="567"/>
      <c r="LK31" s="567"/>
      <c r="LL31" s="567"/>
      <c r="LM31" s="567"/>
      <c r="LN31" s="567"/>
      <c r="LO31" s="567"/>
      <c r="LP31" s="567"/>
      <c r="LQ31" s="567"/>
      <c r="LR31" s="567"/>
      <c r="LS31" s="567"/>
      <c r="LT31" s="567"/>
      <c r="LU31" s="567"/>
      <c r="LV31" s="567"/>
      <c r="LW31" s="567"/>
      <c r="LX31" s="567"/>
      <c r="LY31" s="567"/>
      <c r="LZ31" s="567"/>
      <c r="MA31" s="567"/>
      <c r="MB31" s="567"/>
      <c r="MC31" s="567"/>
      <c r="MD31" s="567"/>
      <c r="ME31" s="567"/>
      <c r="MF31" s="567"/>
      <c r="MG31" s="567"/>
      <c r="MH31" s="567"/>
      <c r="MI31" s="567"/>
      <c r="MJ31" s="567"/>
      <c r="MK31" s="567"/>
      <c r="ML31" s="567"/>
      <c r="MM31" s="567"/>
      <c r="MN31" s="567"/>
      <c r="MO31" s="567"/>
      <c r="MP31" s="567"/>
      <c r="MQ31" s="567"/>
      <c r="MR31" s="567"/>
      <c r="MS31" s="567"/>
      <c r="MT31" s="567"/>
      <c r="MU31" s="567"/>
      <c r="MV31" s="567"/>
      <c r="MW31" s="567"/>
      <c r="MX31" s="567"/>
      <c r="MY31" s="567"/>
      <c r="MZ31" s="567"/>
      <c r="NA31" s="567"/>
      <c r="NB31" s="567"/>
      <c r="NC31" s="567"/>
      <c r="ND31" s="567"/>
      <c r="NE31" s="567"/>
      <c r="NF31" s="567"/>
      <c r="NG31" s="567"/>
      <c r="NH31" s="567"/>
      <c r="NI31" s="567"/>
      <c r="NJ31" s="567"/>
      <c r="NK31" s="567"/>
      <c r="NL31" s="567"/>
      <c r="NM31" s="567"/>
      <c r="NN31" s="567"/>
      <c r="NO31" s="567"/>
      <c r="NP31" s="567"/>
      <c r="NQ31" s="567"/>
      <c r="NR31" s="567"/>
      <c r="NS31" s="567"/>
      <c r="NT31" s="567"/>
      <c r="NU31" s="567"/>
      <c r="NV31" s="567"/>
      <c r="NW31" s="567"/>
      <c r="NX31" s="567"/>
      <c r="NY31" s="567"/>
      <c r="NZ31" s="567"/>
      <c r="OA31" s="567"/>
      <c r="OB31" s="567"/>
      <c r="OC31" s="567"/>
      <c r="OD31" s="567"/>
      <c r="OE31" s="567"/>
      <c r="OF31" s="567"/>
      <c r="OG31" s="567"/>
      <c r="OH31" s="567"/>
      <c r="OI31" s="567"/>
      <c r="OJ31" s="567"/>
      <c r="OK31" s="567"/>
      <c r="OL31" s="567"/>
      <c r="OM31" s="567"/>
      <c r="ON31" s="567"/>
      <c r="OO31" s="567"/>
      <c r="OP31" s="567"/>
      <c r="OQ31" s="567"/>
      <c r="OR31" s="567"/>
      <c r="OS31" s="567"/>
      <c r="OT31" s="567"/>
      <c r="OU31" s="567"/>
      <c r="OV31" s="567"/>
      <c r="OW31" s="567"/>
      <c r="OX31" s="567"/>
      <c r="OY31" s="567"/>
      <c r="OZ31" s="567"/>
      <c r="PA31" s="567"/>
      <c r="PB31" s="567"/>
      <c r="PC31" s="567"/>
      <c r="PD31" s="567"/>
      <c r="PE31" s="567"/>
      <c r="PF31" s="567"/>
      <c r="PG31" s="567"/>
      <c r="PH31" s="567"/>
      <c r="PI31" s="567"/>
      <c r="PJ31" s="567"/>
      <c r="PK31" s="567"/>
      <c r="PL31" s="567"/>
      <c r="PM31" s="567"/>
      <c r="PN31" s="567"/>
      <c r="PO31" s="567"/>
      <c r="PP31" s="567"/>
      <c r="PQ31" s="567"/>
      <c r="PR31" s="567"/>
      <c r="PS31" s="567"/>
      <c r="PT31" s="567"/>
      <c r="PU31" s="567"/>
      <c r="PV31" s="567"/>
      <c r="PW31" s="567"/>
      <c r="PX31" s="567"/>
      <c r="PY31" s="567"/>
      <c r="PZ31" s="567"/>
      <c r="QA31" s="567"/>
      <c r="QB31" s="567"/>
      <c r="QC31" s="567"/>
      <c r="QD31" s="567"/>
      <c r="QE31" s="567"/>
      <c r="QF31" s="567"/>
      <c r="QG31" s="567"/>
      <c r="QH31" s="567"/>
      <c r="QI31" s="567"/>
      <c r="QJ31" s="567"/>
      <c r="QK31" s="567"/>
      <c r="QL31" s="567"/>
      <c r="QM31" s="567"/>
      <c r="QN31" s="567"/>
      <c r="QO31" s="567"/>
      <c r="QP31" s="567"/>
      <c r="QQ31" s="567"/>
      <c r="QR31" s="567"/>
      <c r="QS31" s="567"/>
      <c r="QT31" s="567"/>
      <c r="QU31" s="567"/>
      <c r="QV31" s="567"/>
      <c r="QW31" s="567"/>
      <c r="QX31" s="567"/>
      <c r="QY31" s="567"/>
      <c r="QZ31" s="567"/>
      <c r="RA31" s="567"/>
      <c r="RB31" s="567"/>
      <c r="RC31" s="567"/>
      <c r="RD31" s="567"/>
      <c r="RE31" s="567"/>
      <c r="RF31" s="567"/>
      <c r="RG31" s="567"/>
      <c r="RH31" s="567"/>
      <c r="RI31" s="567"/>
      <c r="RJ31" s="567"/>
      <c r="RK31" s="567"/>
      <c r="RL31" s="567"/>
      <c r="RM31" s="567"/>
      <c r="RN31" s="567"/>
      <c r="RO31" s="567"/>
      <c r="RP31" s="567"/>
      <c r="RQ31" s="567"/>
      <c r="RR31" s="567"/>
      <c r="RS31" s="567"/>
      <c r="RT31" s="567"/>
      <c r="RU31" s="567"/>
      <c r="RV31" s="567"/>
      <c r="RW31" s="567"/>
      <c r="RX31" s="567"/>
      <c r="RY31" s="567"/>
      <c r="RZ31" s="567"/>
      <c r="SA31" s="567"/>
      <c r="SB31" s="567"/>
      <c r="SC31" s="567"/>
      <c r="SD31" s="567"/>
      <c r="SE31" s="567"/>
      <c r="SF31" s="567"/>
      <c r="SG31" s="567"/>
      <c r="SH31" s="567"/>
      <c r="SI31" s="567"/>
      <c r="SJ31" s="567"/>
      <c r="SK31" s="567"/>
      <c r="SL31" s="567"/>
      <c r="SM31" s="567"/>
      <c r="SN31" s="567"/>
      <c r="SO31" s="567"/>
      <c r="SP31" s="567"/>
      <c r="SQ31" s="567"/>
      <c r="SR31" s="567"/>
      <c r="SS31" s="567"/>
      <c r="ST31" s="567"/>
      <c r="SU31" s="567"/>
      <c r="SV31" s="567"/>
      <c r="SW31" s="567"/>
      <c r="SX31" s="567"/>
      <c r="SY31" s="567"/>
      <c r="SZ31" s="567"/>
      <c r="TA31" s="567"/>
      <c r="TB31" s="567"/>
      <c r="TC31" s="567"/>
      <c r="TD31" s="567"/>
      <c r="TE31" s="567"/>
      <c r="TF31" s="567"/>
      <c r="TG31" s="567"/>
      <c r="TH31" s="567"/>
      <c r="TI31" s="567"/>
      <c r="TJ31" s="567"/>
      <c r="TK31" s="567"/>
      <c r="TL31" s="567"/>
      <c r="TM31" s="567"/>
      <c r="TN31" s="567"/>
      <c r="TO31" s="567"/>
      <c r="TP31" s="567"/>
      <c r="TQ31" s="567"/>
      <c r="TR31" s="567"/>
      <c r="TS31" s="567"/>
      <c r="TT31" s="567"/>
      <c r="TU31" s="567"/>
      <c r="TV31" s="567"/>
      <c r="TW31" s="567"/>
      <c r="TX31" s="567"/>
      <c r="TY31" s="567"/>
      <c r="TZ31" s="567"/>
      <c r="UA31" s="567"/>
      <c r="UB31" s="567"/>
      <c r="UC31" s="567"/>
      <c r="UD31" s="567"/>
      <c r="UE31" s="567"/>
      <c r="UF31" s="567"/>
      <c r="UG31" s="567"/>
      <c r="UH31" s="567"/>
      <c r="UI31" s="567"/>
      <c r="UJ31" s="567"/>
      <c r="UK31" s="567"/>
      <c r="UL31" s="567"/>
      <c r="UM31" s="567"/>
      <c r="UN31" s="567"/>
      <c r="UO31" s="567"/>
      <c r="UP31" s="567"/>
      <c r="UQ31" s="567"/>
      <c r="UR31" s="567"/>
      <c r="US31" s="567"/>
      <c r="UT31" s="567"/>
      <c r="UU31" s="567"/>
      <c r="UV31" s="567"/>
      <c r="UW31" s="567"/>
      <c r="UX31" s="567"/>
      <c r="UY31" s="567"/>
      <c r="UZ31" s="567"/>
      <c r="VA31" s="567"/>
      <c r="VB31" s="567"/>
      <c r="VC31" s="567"/>
      <c r="VD31" s="567"/>
      <c r="VE31" s="567"/>
      <c r="VF31" s="567"/>
      <c r="VG31" s="567"/>
      <c r="VH31" s="567"/>
      <c r="VI31" s="567"/>
      <c r="VJ31" s="567"/>
      <c r="VK31" s="567"/>
      <c r="VL31" s="567"/>
      <c r="VM31" s="567"/>
      <c r="VN31" s="567"/>
      <c r="VO31" s="567"/>
      <c r="VP31" s="567"/>
      <c r="VQ31" s="567"/>
      <c r="VR31" s="567"/>
      <c r="VS31" s="567"/>
      <c r="VT31" s="567"/>
      <c r="VU31" s="567"/>
      <c r="VV31" s="567"/>
      <c r="VW31" s="567"/>
      <c r="VX31" s="567"/>
      <c r="VY31" s="567"/>
      <c r="VZ31" s="567"/>
      <c r="WA31" s="567"/>
      <c r="WB31" s="567"/>
      <c r="WC31" s="567"/>
      <c r="WD31" s="567"/>
      <c r="WE31" s="567"/>
      <c r="WF31" s="567"/>
      <c r="WG31" s="567"/>
      <c r="WH31" s="567"/>
      <c r="WI31" s="567"/>
      <c r="WJ31" s="567"/>
      <c r="WK31" s="567"/>
      <c r="WL31" s="567"/>
      <c r="WM31" s="567"/>
      <c r="WN31" s="567"/>
      <c r="WO31" s="567"/>
      <c r="WP31" s="567"/>
      <c r="WQ31" s="567"/>
      <c r="WR31" s="567"/>
      <c r="WS31" s="567"/>
      <c r="WT31" s="567"/>
      <c r="WU31" s="567"/>
      <c r="WV31" s="567"/>
      <c r="WW31" s="567"/>
      <c r="WX31" s="567"/>
      <c r="WY31" s="567"/>
      <c r="WZ31" s="567"/>
      <c r="XA31" s="567"/>
      <c r="XB31" s="567"/>
      <c r="XC31" s="567"/>
      <c r="XD31" s="567"/>
      <c r="XE31" s="567"/>
      <c r="XF31" s="567"/>
      <c r="XG31" s="567"/>
      <c r="XH31" s="567"/>
      <c r="XI31" s="567"/>
      <c r="XJ31" s="567"/>
      <c r="XK31" s="567"/>
      <c r="XL31" s="567"/>
      <c r="XM31" s="567"/>
      <c r="XN31" s="567"/>
      <c r="XO31" s="567"/>
      <c r="XP31" s="567"/>
      <c r="XQ31" s="567"/>
      <c r="XR31" s="567"/>
      <c r="XS31" s="567"/>
      <c r="XT31" s="567"/>
      <c r="XU31" s="567"/>
      <c r="XV31" s="567"/>
      <c r="XW31" s="567"/>
      <c r="XX31" s="567"/>
      <c r="XY31" s="567"/>
      <c r="XZ31" s="567"/>
      <c r="YA31" s="567"/>
      <c r="YB31" s="567"/>
      <c r="YC31" s="567"/>
      <c r="YD31" s="567"/>
      <c r="YE31" s="567"/>
      <c r="YF31" s="567"/>
      <c r="YG31" s="567"/>
      <c r="YH31" s="567"/>
      <c r="YI31" s="567"/>
      <c r="YJ31" s="567"/>
      <c r="YK31" s="567"/>
      <c r="YL31" s="567"/>
      <c r="YM31" s="567"/>
      <c r="YN31" s="567"/>
      <c r="YO31" s="567"/>
      <c r="YP31" s="567"/>
      <c r="YQ31" s="567"/>
      <c r="YR31" s="567"/>
      <c r="YS31" s="567"/>
      <c r="YT31" s="567"/>
      <c r="YU31" s="567"/>
      <c r="YV31" s="567"/>
      <c r="YW31" s="567"/>
      <c r="YX31" s="567"/>
      <c r="YY31" s="567"/>
      <c r="YZ31" s="567"/>
      <c r="ZA31" s="567"/>
      <c r="ZB31" s="567"/>
      <c r="ZC31" s="567"/>
      <c r="ZD31" s="567"/>
      <c r="ZE31" s="567"/>
      <c r="ZF31" s="567"/>
      <c r="ZG31" s="567"/>
      <c r="ZH31" s="567"/>
      <c r="ZI31" s="567"/>
      <c r="ZJ31" s="567"/>
      <c r="ZK31" s="567"/>
      <c r="ZL31" s="567"/>
      <c r="ZM31" s="567"/>
      <c r="ZN31" s="567"/>
      <c r="ZO31" s="567"/>
      <c r="ZP31" s="567"/>
      <c r="ZQ31" s="567"/>
      <c r="ZR31" s="567"/>
      <c r="ZS31" s="567"/>
      <c r="ZT31" s="567"/>
      <c r="ZU31" s="567"/>
      <c r="ZV31" s="567"/>
      <c r="ZW31" s="567"/>
      <c r="ZX31" s="567"/>
      <c r="ZY31" s="567"/>
      <c r="ZZ31" s="567"/>
      <c r="AAA31" s="567"/>
      <c r="AAB31" s="567"/>
      <c r="AAC31" s="567"/>
      <c r="AAD31" s="567"/>
      <c r="AAE31" s="567"/>
      <c r="AAF31" s="567"/>
      <c r="AAG31" s="567"/>
      <c r="AAH31" s="567"/>
      <c r="AAI31" s="567"/>
      <c r="AAJ31" s="567"/>
      <c r="AAK31" s="567"/>
      <c r="AAL31" s="567"/>
      <c r="AAM31" s="567"/>
      <c r="AAN31" s="567"/>
      <c r="AAO31" s="567"/>
      <c r="AAP31" s="567"/>
      <c r="AAQ31" s="567"/>
      <c r="AAR31" s="567"/>
      <c r="AAS31" s="567"/>
      <c r="AAT31" s="567"/>
      <c r="AAU31" s="567"/>
      <c r="AAV31" s="567"/>
      <c r="AAW31" s="567"/>
      <c r="AAX31" s="567"/>
      <c r="AAY31" s="567"/>
      <c r="AAZ31" s="567"/>
      <c r="ABA31" s="567"/>
      <c r="ABB31" s="567"/>
      <c r="ABC31" s="567"/>
      <c r="ABD31" s="567"/>
      <c r="ABE31" s="567"/>
      <c r="ABF31" s="567"/>
      <c r="ABG31" s="567"/>
      <c r="ABH31" s="567"/>
      <c r="ABI31" s="567"/>
      <c r="ABJ31" s="567"/>
      <c r="ABK31" s="567"/>
      <c r="ABL31" s="567"/>
      <c r="ABM31" s="567"/>
      <c r="ABN31" s="567"/>
      <c r="ABO31" s="567"/>
      <c r="ABP31" s="567"/>
      <c r="ABQ31" s="567"/>
      <c r="ABR31" s="567"/>
      <c r="ABS31" s="567"/>
      <c r="ABT31" s="567"/>
      <c r="ABU31" s="567"/>
      <c r="ABV31" s="567"/>
      <c r="ABW31" s="567"/>
      <c r="ABX31" s="567"/>
      <c r="ABY31" s="567"/>
      <c r="ABZ31" s="567"/>
      <c r="ACA31" s="567"/>
      <c r="ACB31" s="567"/>
      <c r="ACC31" s="567"/>
      <c r="ACD31" s="567"/>
      <c r="ACE31" s="567"/>
      <c r="ACF31" s="567"/>
      <c r="ACG31" s="567"/>
      <c r="ACH31" s="567"/>
      <c r="ACI31" s="567"/>
      <c r="ACJ31" s="567"/>
      <c r="ACK31" s="567"/>
      <c r="ACL31" s="567"/>
      <c r="ACM31" s="567"/>
      <c r="ACN31" s="567"/>
      <c r="ACO31" s="567"/>
      <c r="ACP31" s="567"/>
      <c r="ACQ31" s="567"/>
      <c r="ACR31" s="567"/>
      <c r="ACS31" s="567"/>
      <c r="ACT31" s="567"/>
      <c r="ACU31" s="567"/>
      <c r="ACV31" s="567"/>
      <c r="ACW31" s="567"/>
      <c r="ACX31" s="567"/>
      <c r="ACY31" s="567"/>
      <c r="ACZ31" s="567"/>
      <c r="ADA31" s="567"/>
      <c r="ADB31" s="567"/>
      <c r="ADC31" s="567"/>
      <c r="ADD31" s="567"/>
      <c r="ADE31" s="567"/>
      <c r="ADF31" s="567"/>
      <c r="ADG31" s="567"/>
      <c r="ADH31" s="567"/>
      <c r="ADI31" s="567"/>
      <c r="ADJ31" s="567"/>
      <c r="ADK31" s="567"/>
      <c r="ADL31" s="567"/>
      <c r="ADM31" s="567"/>
      <c r="ADN31" s="567"/>
      <c r="ADO31" s="567"/>
      <c r="ADP31" s="567"/>
      <c r="ADQ31" s="567"/>
      <c r="ADR31" s="567"/>
      <c r="ADS31" s="567"/>
      <c r="ADT31" s="567"/>
      <c r="ADU31" s="567"/>
      <c r="ADV31" s="567"/>
      <c r="ADW31" s="567"/>
      <c r="ADX31" s="567"/>
      <c r="ADY31" s="567"/>
      <c r="ADZ31" s="567"/>
      <c r="AEA31" s="567"/>
      <c r="AEB31" s="567"/>
      <c r="AEC31" s="567"/>
      <c r="AED31" s="567"/>
      <c r="AEE31" s="567"/>
      <c r="AEF31" s="567"/>
      <c r="AEG31" s="567"/>
      <c r="AEH31" s="567"/>
      <c r="AEI31" s="567"/>
      <c r="AEJ31" s="567"/>
      <c r="AEK31" s="567"/>
      <c r="AEL31" s="567"/>
      <c r="AEM31" s="567"/>
      <c r="AEN31" s="567"/>
      <c r="AEO31" s="567"/>
      <c r="AEP31" s="567"/>
      <c r="AEQ31" s="567"/>
      <c r="AER31" s="567"/>
      <c r="AES31" s="567"/>
      <c r="AET31" s="567"/>
      <c r="AEU31" s="567"/>
      <c r="AEV31" s="567"/>
      <c r="AEW31" s="567"/>
      <c r="AEX31" s="567"/>
      <c r="AEY31" s="567"/>
      <c r="AEZ31" s="567"/>
      <c r="AFA31" s="567"/>
      <c r="AFB31" s="567"/>
      <c r="AFC31" s="567"/>
      <c r="AFD31" s="567"/>
      <c r="AFE31" s="567"/>
      <c r="AFF31" s="567"/>
      <c r="AFG31" s="567"/>
      <c r="AFH31" s="567"/>
      <c r="AFI31" s="567"/>
      <c r="AFJ31" s="567"/>
      <c r="AFK31" s="567"/>
      <c r="AFL31" s="567"/>
      <c r="AFM31" s="567"/>
      <c r="AFN31" s="567"/>
      <c r="AFO31" s="567"/>
      <c r="AFP31" s="567"/>
      <c r="AFQ31" s="567"/>
      <c r="AFR31" s="567"/>
      <c r="AFS31" s="567"/>
      <c r="AFT31" s="567"/>
      <c r="AFU31" s="567"/>
      <c r="AFV31" s="567"/>
      <c r="AFW31" s="567"/>
      <c r="AFX31" s="567"/>
      <c r="AFY31" s="567"/>
      <c r="AFZ31" s="567"/>
      <c r="AGA31" s="567"/>
      <c r="AGB31" s="567"/>
      <c r="AGC31" s="567"/>
      <c r="AGD31" s="567"/>
      <c r="AGE31" s="567"/>
      <c r="AGF31" s="567"/>
      <c r="AGG31" s="567"/>
      <c r="AGH31" s="567"/>
      <c r="AGI31" s="567"/>
      <c r="AGJ31" s="567"/>
      <c r="AGK31" s="567"/>
      <c r="AGL31" s="567"/>
      <c r="AGM31" s="567"/>
      <c r="AGN31" s="567"/>
      <c r="AGO31" s="567"/>
      <c r="AGP31" s="567"/>
      <c r="AGQ31" s="567"/>
      <c r="AGR31" s="567"/>
      <c r="AGS31" s="567"/>
      <c r="AGT31" s="567"/>
      <c r="AGU31" s="567"/>
      <c r="AGV31" s="567"/>
      <c r="AGW31" s="567"/>
      <c r="AGX31" s="567"/>
      <c r="AGY31" s="567"/>
      <c r="AGZ31" s="567"/>
      <c r="AHA31" s="567"/>
      <c r="AHB31" s="567"/>
      <c r="AHC31" s="567"/>
      <c r="AHD31" s="567"/>
      <c r="AHE31" s="567"/>
      <c r="AHF31" s="567"/>
      <c r="AHG31" s="567"/>
      <c r="AHH31" s="567"/>
      <c r="AHI31" s="567"/>
      <c r="AHJ31" s="567"/>
      <c r="AHK31" s="567"/>
      <c r="AHL31" s="567"/>
      <c r="AHM31" s="567"/>
      <c r="AHN31" s="567"/>
      <c r="AHO31" s="567"/>
      <c r="AHP31" s="567"/>
      <c r="AHQ31" s="567"/>
      <c r="AHR31" s="567"/>
      <c r="AHS31" s="567"/>
      <c r="AHT31" s="567"/>
      <c r="AHU31" s="567"/>
      <c r="AHV31" s="567"/>
      <c r="AHW31" s="567"/>
      <c r="AHX31" s="567"/>
      <c r="AHY31" s="567"/>
      <c r="AHZ31" s="567"/>
      <c r="AIA31" s="567"/>
      <c r="AIB31" s="567"/>
      <c r="AIC31" s="567"/>
      <c r="AID31" s="567"/>
      <c r="AIE31" s="567"/>
      <c r="AIF31" s="567"/>
      <c r="AIG31" s="567"/>
      <c r="AIH31" s="567"/>
      <c r="AII31" s="567"/>
      <c r="AIJ31" s="567"/>
      <c r="AIK31" s="567"/>
      <c r="AIL31" s="567"/>
      <c r="AIM31" s="567"/>
      <c r="AIN31" s="567"/>
      <c r="AIO31" s="567"/>
      <c r="AIP31" s="567"/>
      <c r="AIQ31" s="567"/>
      <c r="AIR31" s="567"/>
      <c r="AIS31" s="567"/>
      <c r="AIT31" s="567"/>
      <c r="AIU31" s="567"/>
      <c r="AIV31" s="567"/>
      <c r="AIW31" s="567"/>
      <c r="AIX31" s="567"/>
      <c r="AIY31" s="567"/>
      <c r="AIZ31" s="567"/>
      <c r="AJA31" s="567"/>
      <c r="AJB31" s="567"/>
      <c r="AJC31" s="567"/>
      <c r="AJD31" s="567"/>
      <c r="AJE31" s="567"/>
      <c r="AJF31" s="567"/>
      <c r="AJG31" s="567"/>
      <c r="AJH31" s="567"/>
      <c r="AJI31" s="567"/>
      <c r="AJJ31" s="567"/>
      <c r="AJK31" s="567"/>
      <c r="AJL31" s="567"/>
      <c r="AJM31" s="567"/>
      <c r="AJN31" s="567"/>
      <c r="AJO31" s="567"/>
      <c r="AJP31" s="567"/>
      <c r="AJQ31" s="567"/>
      <c r="AJR31" s="567"/>
      <c r="AJS31" s="567"/>
      <c r="AJT31" s="567"/>
      <c r="AJU31" s="567"/>
      <c r="AJV31" s="567"/>
      <c r="AJW31" s="567"/>
      <c r="AJX31" s="567"/>
      <c r="AJY31" s="567"/>
      <c r="AJZ31" s="567"/>
      <c r="AKA31" s="567"/>
      <c r="AKB31" s="567"/>
      <c r="AKC31" s="567"/>
      <c r="AKD31" s="567"/>
      <c r="AKE31" s="567"/>
      <c r="AKF31" s="567"/>
      <c r="AKG31" s="567"/>
      <c r="AKH31" s="567"/>
      <c r="AKI31" s="567"/>
      <c r="AKJ31" s="567"/>
      <c r="AKK31" s="567"/>
      <c r="AKL31" s="567"/>
      <c r="AKM31" s="567"/>
      <c r="AKN31" s="567"/>
      <c r="AKO31" s="567"/>
      <c r="AKP31" s="567"/>
      <c r="AKQ31" s="567"/>
      <c r="AKR31" s="567"/>
      <c r="AKS31" s="567"/>
      <c r="AKT31" s="567"/>
      <c r="AKU31" s="567"/>
      <c r="AKV31" s="567"/>
      <c r="AKW31" s="567"/>
      <c r="AKX31" s="567"/>
      <c r="AKY31" s="567"/>
      <c r="AKZ31" s="567"/>
      <c r="ALA31" s="567"/>
      <c r="ALB31" s="567"/>
      <c r="ALC31" s="567"/>
      <c r="ALD31" s="567"/>
      <c r="ALE31" s="567"/>
      <c r="ALF31" s="567"/>
      <c r="ALG31" s="567"/>
      <c r="ALH31" s="567"/>
      <c r="ALI31" s="567"/>
      <c r="ALJ31" s="567"/>
      <c r="ALK31" s="567"/>
      <c r="ALL31" s="567"/>
      <c r="ALM31" s="567"/>
      <c r="ALN31" s="567"/>
      <c r="ALO31" s="567"/>
      <c r="ALP31" s="567"/>
      <c r="ALQ31" s="567"/>
      <c r="ALR31" s="567"/>
      <c r="ALS31" s="567"/>
      <c r="ALT31" s="567"/>
      <c r="ALU31" s="567"/>
      <c r="ALV31" s="567"/>
      <c r="ALW31" s="567"/>
      <c r="ALX31" s="567"/>
      <c r="ALY31" s="567"/>
      <c r="ALZ31" s="567"/>
      <c r="AMA31" s="567"/>
      <c r="AMB31" s="567"/>
      <c r="AMC31" s="567"/>
      <c r="AMD31" s="567"/>
      <c r="AME31" s="567"/>
      <c r="AMF31" s="567"/>
      <c r="AMG31" s="567"/>
      <c r="AMH31" s="567"/>
      <c r="AMI31" s="567"/>
      <c r="AMJ31" s="567"/>
      <c r="AMK31" s="567"/>
      <c r="AML31" s="567"/>
      <c r="AMM31" s="567"/>
      <c r="AMN31" s="567"/>
      <c r="AMO31" s="567"/>
      <c r="AMP31" s="567"/>
      <c r="AMQ31" s="567"/>
      <c r="AMR31" s="567"/>
      <c r="AMS31" s="567"/>
      <c r="AMT31" s="567"/>
      <c r="AMU31" s="567"/>
      <c r="AMV31" s="567"/>
      <c r="AMW31" s="567"/>
      <c r="AMX31" s="567"/>
      <c r="AMY31" s="567"/>
      <c r="AMZ31" s="567"/>
      <c r="ANA31" s="567"/>
      <c r="ANB31" s="567"/>
      <c r="ANC31" s="567"/>
      <c r="AND31" s="567"/>
      <c r="ANE31" s="567"/>
      <c r="ANF31" s="567"/>
      <c r="ANG31" s="567"/>
      <c r="ANH31" s="567"/>
      <c r="ANI31" s="567"/>
      <c r="ANJ31" s="567"/>
      <c r="ANK31" s="567"/>
      <c r="ANL31" s="567"/>
      <c r="ANM31" s="567"/>
      <c r="ANN31" s="567"/>
      <c r="ANO31" s="567"/>
      <c r="ANP31" s="567"/>
      <c r="ANQ31" s="567"/>
      <c r="ANR31" s="567"/>
      <c r="ANS31" s="567"/>
      <c r="ANT31" s="567"/>
      <c r="ANU31" s="567"/>
      <c r="ANV31" s="567"/>
      <c r="ANW31" s="567"/>
      <c r="ANX31" s="567"/>
      <c r="ANY31" s="567"/>
      <c r="ANZ31" s="567"/>
      <c r="AOA31" s="567"/>
      <c r="AOB31" s="567"/>
      <c r="AOC31" s="567"/>
      <c r="AOD31" s="567"/>
      <c r="AOE31" s="567"/>
      <c r="AOF31" s="567"/>
      <c r="AOG31" s="567"/>
      <c r="AOH31" s="567"/>
      <c r="AOI31" s="567"/>
      <c r="AOJ31" s="567"/>
      <c r="AOK31" s="567"/>
      <c r="AOL31" s="567"/>
      <c r="AOM31" s="567"/>
      <c r="AON31" s="567"/>
      <c r="AOO31" s="567"/>
      <c r="AOP31" s="567"/>
      <c r="AOQ31" s="567"/>
      <c r="AOR31" s="567"/>
      <c r="AOS31" s="567"/>
      <c r="AOT31" s="567"/>
      <c r="AOU31" s="567"/>
      <c r="AOV31" s="567"/>
      <c r="AOW31" s="567"/>
      <c r="AOX31" s="567"/>
      <c r="AOY31" s="567"/>
      <c r="AOZ31" s="567"/>
      <c r="APA31" s="567"/>
      <c r="APB31" s="567"/>
      <c r="APC31" s="567"/>
      <c r="APD31" s="567"/>
      <c r="APE31" s="567"/>
      <c r="APF31" s="567"/>
      <c r="APG31" s="567"/>
      <c r="APH31" s="567"/>
      <c r="API31" s="567"/>
      <c r="APJ31" s="567"/>
      <c r="APK31" s="567"/>
      <c r="APL31" s="567"/>
      <c r="APM31" s="567"/>
      <c r="APN31" s="567"/>
      <c r="APO31" s="567"/>
      <c r="APP31" s="567"/>
      <c r="APQ31" s="567"/>
      <c r="APR31" s="567"/>
      <c r="APS31" s="567"/>
      <c r="APT31" s="567"/>
      <c r="APU31" s="567"/>
      <c r="APV31" s="567"/>
      <c r="APW31" s="567"/>
      <c r="APX31" s="567"/>
      <c r="APY31" s="567"/>
      <c r="APZ31" s="567"/>
      <c r="AQA31" s="567"/>
      <c r="AQB31" s="567"/>
      <c r="AQC31" s="567"/>
      <c r="AQD31" s="567"/>
      <c r="AQE31" s="567"/>
      <c r="AQF31" s="567"/>
      <c r="AQG31" s="567"/>
      <c r="AQH31" s="567"/>
      <c r="AQI31" s="567"/>
      <c r="AQJ31" s="567"/>
      <c r="AQK31" s="567"/>
      <c r="AQL31" s="567"/>
      <c r="AQM31" s="567"/>
      <c r="AQN31" s="567"/>
      <c r="AQO31" s="567"/>
      <c r="AQP31" s="567"/>
      <c r="AQQ31" s="567"/>
      <c r="AQR31" s="567"/>
      <c r="AQS31" s="567"/>
      <c r="AQT31" s="567"/>
      <c r="AQU31" s="567"/>
      <c r="AQV31" s="567"/>
      <c r="AQW31" s="567"/>
      <c r="AQX31" s="567"/>
      <c r="AQY31" s="567"/>
      <c r="AQZ31" s="567"/>
      <c r="ARA31" s="567"/>
      <c r="ARB31" s="567"/>
      <c r="ARC31" s="567"/>
      <c r="ARD31" s="567"/>
      <c r="ARE31" s="567"/>
      <c r="ARF31" s="567"/>
      <c r="ARG31" s="567"/>
      <c r="ARH31" s="567"/>
      <c r="ARI31" s="567"/>
      <c r="ARJ31" s="567"/>
      <c r="ARK31" s="567"/>
      <c r="ARL31" s="567"/>
      <c r="ARM31" s="567"/>
      <c r="ARN31" s="567"/>
      <c r="ARO31" s="567"/>
      <c r="ARP31" s="567"/>
      <c r="ARQ31" s="567"/>
      <c r="ARR31" s="567"/>
      <c r="ARS31" s="567"/>
      <c r="ART31" s="567"/>
      <c r="ARU31" s="567"/>
      <c r="ARV31" s="567"/>
      <c r="ARW31" s="567"/>
      <c r="ARX31" s="567"/>
      <c r="ARY31" s="567"/>
      <c r="ARZ31" s="567"/>
      <c r="ASA31" s="567"/>
      <c r="ASB31" s="567"/>
      <c r="ASC31" s="567"/>
      <c r="ASD31" s="567"/>
      <c r="ASE31" s="567"/>
      <c r="ASF31" s="567"/>
      <c r="ASG31" s="567"/>
      <c r="ASH31" s="567"/>
      <c r="ASI31" s="567"/>
      <c r="ASJ31" s="567"/>
      <c r="ASK31" s="567"/>
      <c r="ASL31" s="567"/>
      <c r="ASM31" s="567"/>
      <c r="ASN31" s="567"/>
      <c r="ASO31" s="567"/>
      <c r="ASP31" s="567"/>
      <c r="ASQ31" s="567"/>
      <c r="ASR31" s="567"/>
      <c r="ASS31" s="567"/>
      <c r="AST31" s="567"/>
      <c r="ASU31" s="567"/>
      <c r="ASV31" s="567"/>
      <c r="ASW31" s="567"/>
      <c r="ASX31" s="567"/>
      <c r="ASY31" s="567"/>
      <c r="ASZ31" s="567"/>
      <c r="ATA31" s="567"/>
      <c r="ATB31" s="567"/>
      <c r="ATC31" s="567"/>
      <c r="ATD31" s="567"/>
      <c r="ATE31" s="567"/>
      <c r="ATF31" s="567"/>
      <c r="ATG31" s="567"/>
      <c r="ATH31" s="567"/>
      <c r="ATI31" s="567"/>
      <c r="ATJ31" s="567"/>
      <c r="ATK31" s="567"/>
      <c r="ATL31" s="567"/>
      <c r="ATM31" s="567"/>
      <c r="ATN31" s="567"/>
      <c r="ATO31" s="567"/>
      <c r="ATP31" s="567"/>
      <c r="ATQ31" s="567"/>
      <c r="ATR31" s="567"/>
      <c r="ATS31" s="567"/>
      <c r="ATT31" s="567"/>
      <c r="ATU31" s="567"/>
      <c r="ATV31" s="567"/>
      <c r="ATW31" s="567"/>
      <c r="ATX31" s="567"/>
      <c r="ATY31" s="567"/>
      <c r="ATZ31" s="567"/>
      <c r="AUA31" s="567"/>
      <c r="AUB31" s="567"/>
      <c r="AUC31" s="567"/>
      <c r="AUD31" s="567"/>
      <c r="AUE31" s="567"/>
      <c r="AUF31" s="567"/>
      <c r="AUG31" s="567"/>
      <c r="AUH31" s="567"/>
      <c r="AUI31" s="567"/>
      <c r="AUJ31" s="567"/>
      <c r="AUK31" s="567"/>
      <c r="AUL31" s="567"/>
      <c r="AUM31" s="567"/>
      <c r="AUN31" s="567"/>
      <c r="AUO31" s="567"/>
      <c r="AUP31" s="567"/>
      <c r="AUQ31" s="567"/>
      <c r="AUR31" s="567"/>
      <c r="AUS31" s="567"/>
      <c r="AUT31" s="567"/>
      <c r="AUU31" s="567"/>
      <c r="AUV31" s="567"/>
      <c r="AUW31" s="567"/>
      <c r="AUX31" s="567"/>
      <c r="AUY31" s="567"/>
      <c r="AUZ31" s="567"/>
      <c r="AVA31" s="567"/>
      <c r="AVB31" s="567"/>
      <c r="AVC31" s="567"/>
      <c r="AVD31" s="567"/>
      <c r="AVE31" s="567"/>
      <c r="AVF31" s="567"/>
      <c r="AVG31" s="567"/>
      <c r="AVH31" s="567"/>
      <c r="AVI31" s="567"/>
      <c r="AVJ31" s="567"/>
      <c r="AVK31" s="567"/>
      <c r="AVL31" s="567"/>
      <c r="AVM31" s="567"/>
      <c r="AVN31" s="567"/>
      <c r="AVO31" s="567"/>
      <c r="AVP31" s="567"/>
      <c r="AVQ31" s="567"/>
      <c r="AVR31" s="567"/>
      <c r="AVS31" s="567"/>
      <c r="AVT31" s="567"/>
      <c r="AVU31" s="567"/>
      <c r="AVV31" s="567"/>
      <c r="AVW31" s="567"/>
      <c r="AVX31" s="567"/>
      <c r="AVY31" s="567"/>
      <c r="AVZ31" s="567"/>
      <c r="AWA31" s="567"/>
      <c r="AWB31" s="567"/>
      <c r="AWC31" s="567"/>
      <c r="AWD31" s="567"/>
      <c r="AWE31" s="567"/>
      <c r="AWF31" s="567"/>
      <c r="AWG31" s="567"/>
      <c r="AWH31" s="567"/>
      <c r="AWI31" s="567"/>
      <c r="AWJ31" s="567"/>
      <c r="AWK31" s="567"/>
      <c r="AWL31" s="567"/>
      <c r="AWM31" s="567"/>
      <c r="AWN31" s="567"/>
      <c r="AWO31" s="567"/>
      <c r="AWP31" s="567"/>
      <c r="AWQ31" s="567"/>
      <c r="AWR31" s="567"/>
      <c r="AWS31" s="567"/>
      <c r="AWT31" s="567"/>
      <c r="AWU31" s="567"/>
      <c r="AWV31" s="567"/>
      <c r="AWW31" s="567"/>
      <c r="AWX31" s="567"/>
      <c r="AWY31" s="567"/>
      <c r="AWZ31" s="567"/>
      <c r="AXA31" s="567"/>
      <c r="AXB31" s="567"/>
      <c r="AXC31" s="567"/>
      <c r="AXD31" s="567"/>
      <c r="AXE31" s="567"/>
      <c r="AXF31" s="567"/>
      <c r="AXG31" s="567"/>
      <c r="AXH31" s="567"/>
      <c r="AXI31" s="567"/>
      <c r="AXJ31" s="567"/>
      <c r="AXK31" s="567"/>
      <c r="AXL31" s="567"/>
      <c r="AXM31" s="567"/>
      <c r="AXN31" s="567"/>
      <c r="AXO31" s="567"/>
      <c r="AXP31" s="567"/>
      <c r="AXQ31" s="567"/>
      <c r="AXR31" s="567"/>
      <c r="AXS31" s="567"/>
      <c r="AXT31" s="567"/>
      <c r="AXU31" s="567"/>
      <c r="AXV31" s="567"/>
      <c r="AXW31" s="567"/>
      <c r="AXX31" s="567"/>
      <c r="AXY31" s="567"/>
      <c r="AXZ31" s="567"/>
      <c r="AYA31" s="567"/>
      <c r="AYB31" s="567"/>
      <c r="AYC31" s="567"/>
      <c r="AYD31" s="567"/>
      <c r="AYE31" s="567"/>
      <c r="AYF31" s="567"/>
      <c r="AYG31" s="567"/>
      <c r="AYH31" s="567"/>
      <c r="AYI31" s="567"/>
      <c r="AYJ31" s="567"/>
      <c r="AYK31" s="567"/>
      <c r="AYL31" s="567"/>
      <c r="AYM31" s="567"/>
      <c r="AYN31" s="567"/>
      <c r="AYO31" s="567"/>
      <c r="AYP31" s="567"/>
      <c r="AYQ31" s="567"/>
      <c r="AYR31" s="567"/>
      <c r="AYS31" s="567"/>
      <c r="AYT31" s="567"/>
      <c r="AYU31" s="567"/>
      <c r="AYV31" s="567"/>
      <c r="AYW31" s="567"/>
      <c r="AYX31" s="567"/>
      <c r="AYY31" s="567"/>
      <c r="AYZ31" s="567"/>
      <c r="AZA31" s="567"/>
      <c r="AZB31" s="567"/>
      <c r="AZC31" s="567"/>
      <c r="AZD31" s="567"/>
      <c r="AZE31" s="567"/>
      <c r="AZF31" s="567"/>
      <c r="AZG31" s="567"/>
      <c r="AZH31" s="567"/>
      <c r="AZI31" s="567"/>
      <c r="AZJ31" s="567"/>
      <c r="AZK31" s="567"/>
      <c r="AZL31" s="567"/>
      <c r="AZM31" s="567"/>
      <c r="AZN31" s="567"/>
      <c r="AZO31" s="567"/>
      <c r="AZP31" s="567"/>
      <c r="AZQ31" s="567"/>
      <c r="AZR31" s="567"/>
      <c r="AZS31" s="567"/>
      <c r="AZT31" s="567"/>
      <c r="AZU31" s="567"/>
      <c r="AZV31" s="567"/>
      <c r="AZW31" s="567"/>
      <c r="AZX31" s="567"/>
      <c r="AZY31" s="567"/>
      <c r="AZZ31" s="567"/>
      <c r="BAA31" s="567"/>
      <c r="BAB31" s="567"/>
      <c r="BAC31" s="567"/>
      <c r="BAD31" s="567"/>
      <c r="BAE31" s="567"/>
      <c r="BAF31" s="567"/>
      <c r="BAG31" s="567"/>
      <c r="BAH31" s="567"/>
      <c r="BAI31" s="567"/>
      <c r="BAJ31" s="567"/>
      <c r="BAK31" s="567"/>
      <c r="BAL31" s="567"/>
      <c r="BAM31" s="567"/>
      <c r="BAN31" s="567"/>
      <c r="BAO31" s="567"/>
      <c r="BAP31" s="567"/>
      <c r="BAQ31" s="567"/>
      <c r="BAR31" s="567"/>
      <c r="BAS31" s="567"/>
      <c r="BAT31" s="567"/>
      <c r="BAU31" s="567"/>
      <c r="BAV31" s="567"/>
      <c r="BAW31" s="567"/>
      <c r="BAX31" s="567"/>
      <c r="BAY31" s="567"/>
      <c r="BAZ31" s="567"/>
      <c r="BBA31" s="567"/>
      <c r="BBB31" s="567"/>
      <c r="BBC31" s="567"/>
      <c r="BBD31" s="567"/>
      <c r="BBE31" s="567"/>
      <c r="BBF31" s="567"/>
      <c r="BBG31" s="567"/>
      <c r="BBH31" s="567"/>
      <c r="BBI31" s="567"/>
      <c r="BBJ31" s="567"/>
      <c r="BBK31" s="567"/>
      <c r="BBL31" s="567"/>
      <c r="BBM31" s="567"/>
      <c r="BBN31" s="567"/>
      <c r="BBO31" s="567"/>
      <c r="BBP31" s="567"/>
      <c r="BBQ31" s="567"/>
      <c r="BBR31" s="567"/>
      <c r="BBS31" s="567"/>
      <c r="BBT31" s="567"/>
      <c r="BBU31" s="567"/>
      <c r="BBV31" s="567"/>
      <c r="BBW31" s="567"/>
      <c r="BBX31" s="567"/>
      <c r="BBY31" s="567"/>
      <c r="BBZ31" s="567"/>
      <c r="BCA31" s="567"/>
      <c r="BCB31" s="567"/>
      <c r="BCC31" s="567"/>
      <c r="BCD31" s="567"/>
      <c r="BCE31" s="567"/>
      <c r="BCF31" s="567"/>
      <c r="BCG31" s="567"/>
      <c r="BCH31" s="567"/>
      <c r="BCI31" s="567"/>
      <c r="BCJ31" s="567"/>
      <c r="BCK31" s="567"/>
      <c r="BCL31" s="567"/>
      <c r="BCM31" s="567"/>
      <c r="BCN31" s="567"/>
      <c r="BCO31" s="567"/>
      <c r="BCP31" s="567"/>
      <c r="BCQ31" s="567"/>
      <c r="BCR31" s="567"/>
      <c r="BCS31" s="567"/>
      <c r="BCT31" s="567"/>
      <c r="BCU31" s="567"/>
      <c r="BCV31" s="567"/>
      <c r="BCW31" s="567"/>
      <c r="BCX31" s="567"/>
      <c r="BCY31" s="567"/>
      <c r="BCZ31" s="567"/>
      <c r="BDA31" s="567"/>
      <c r="BDB31" s="567"/>
      <c r="BDC31" s="567"/>
      <c r="BDD31" s="567"/>
      <c r="BDE31" s="567"/>
      <c r="BDF31" s="567"/>
      <c r="BDG31" s="567"/>
      <c r="BDH31" s="567"/>
      <c r="BDI31" s="567"/>
      <c r="BDJ31" s="567"/>
      <c r="BDK31" s="567"/>
      <c r="BDL31" s="567"/>
      <c r="BDM31" s="567"/>
      <c r="BDN31" s="567"/>
      <c r="BDO31" s="567"/>
      <c r="BDP31" s="567"/>
      <c r="BDQ31" s="567"/>
      <c r="BDR31" s="567"/>
      <c r="BDS31" s="567"/>
      <c r="BDT31" s="567"/>
      <c r="BDU31" s="567"/>
      <c r="BDV31" s="567"/>
      <c r="BDW31" s="567"/>
      <c r="BDX31" s="567"/>
      <c r="BDY31" s="567"/>
      <c r="BDZ31" s="567"/>
      <c r="BEA31" s="567"/>
      <c r="BEB31" s="567"/>
      <c r="BEC31" s="567"/>
      <c r="BED31" s="567"/>
      <c r="BEE31" s="567"/>
      <c r="BEF31" s="567"/>
      <c r="BEG31" s="567"/>
      <c r="BEH31" s="567"/>
      <c r="BEI31" s="567"/>
      <c r="BEJ31" s="567"/>
      <c r="BEK31" s="567"/>
      <c r="BEL31" s="567"/>
      <c r="BEM31" s="567"/>
      <c r="BEN31" s="567"/>
      <c r="BEO31" s="567"/>
      <c r="BEP31" s="567"/>
      <c r="BEQ31" s="567"/>
      <c r="BER31" s="567"/>
      <c r="BES31" s="567"/>
      <c r="BET31" s="567"/>
      <c r="BEU31" s="567"/>
      <c r="BEV31" s="567"/>
      <c r="BEW31" s="567"/>
      <c r="BEX31" s="567"/>
      <c r="BEY31" s="567"/>
      <c r="BEZ31" s="567"/>
      <c r="BFA31" s="567"/>
      <c r="BFB31" s="567"/>
      <c r="BFC31" s="567"/>
      <c r="BFD31" s="567"/>
      <c r="BFE31" s="567"/>
      <c r="BFF31" s="567"/>
      <c r="BFG31" s="567"/>
      <c r="BFH31" s="567"/>
      <c r="BFI31" s="567"/>
      <c r="BFJ31" s="567"/>
      <c r="BFK31" s="567"/>
      <c r="BFL31" s="567"/>
      <c r="BFM31" s="567"/>
      <c r="BFN31" s="567"/>
      <c r="BFO31" s="567"/>
      <c r="BFP31" s="567"/>
      <c r="BFQ31" s="567"/>
      <c r="BFR31" s="567"/>
      <c r="BFS31" s="567"/>
      <c r="BFT31" s="567"/>
      <c r="BFU31" s="567"/>
      <c r="BFV31" s="567"/>
      <c r="BFW31" s="567"/>
      <c r="BFX31" s="567"/>
      <c r="BFY31" s="567"/>
      <c r="BFZ31" s="567"/>
      <c r="BGA31" s="567"/>
      <c r="BGB31" s="567"/>
      <c r="BGC31" s="567"/>
      <c r="BGD31" s="567"/>
      <c r="BGE31" s="567"/>
      <c r="BGF31" s="567"/>
      <c r="BGG31" s="567"/>
      <c r="BGH31" s="567"/>
      <c r="BGI31" s="567"/>
      <c r="BGJ31" s="567"/>
      <c r="BGK31" s="567"/>
      <c r="BGL31" s="567"/>
      <c r="BGM31" s="567"/>
      <c r="BGN31" s="567"/>
      <c r="BGO31" s="567"/>
      <c r="BGP31" s="567"/>
      <c r="BGQ31" s="567"/>
      <c r="BGR31" s="567"/>
      <c r="BGS31" s="567"/>
      <c r="BGT31" s="567"/>
      <c r="BGU31" s="567"/>
      <c r="BGV31" s="567"/>
      <c r="BGW31" s="567"/>
      <c r="BGX31" s="567"/>
      <c r="BGY31" s="567"/>
      <c r="BGZ31" s="567"/>
      <c r="BHA31" s="567"/>
      <c r="BHB31" s="567"/>
      <c r="BHC31" s="567"/>
      <c r="BHD31" s="567"/>
      <c r="BHE31" s="567"/>
      <c r="BHF31" s="567"/>
      <c r="BHG31" s="567"/>
      <c r="BHH31" s="567"/>
      <c r="BHI31" s="567"/>
      <c r="BHJ31" s="567"/>
      <c r="BHK31" s="567"/>
      <c r="BHL31" s="567"/>
      <c r="BHM31" s="567"/>
      <c r="BHN31" s="567"/>
      <c r="BHO31" s="567"/>
      <c r="BHP31" s="567"/>
      <c r="BHQ31" s="567"/>
      <c r="BHR31" s="567"/>
      <c r="BHS31" s="567"/>
      <c r="BHT31" s="567"/>
      <c r="BHU31" s="567"/>
      <c r="BHV31" s="567"/>
      <c r="BHW31" s="567"/>
      <c r="BHX31" s="567"/>
      <c r="BHY31" s="567"/>
      <c r="BHZ31" s="567"/>
      <c r="BIA31" s="567"/>
      <c r="BIB31" s="567"/>
      <c r="BIC31" s="567"/>
      <c r="BID31" s="567"/>
      <c r="BIE31" s="567"/>
      <c r="BIF31" s="567"/>
      <c r="BIG31" s="567"/>
      <c r="BIH31" s="567"/>
      <c r="BII31" s="567"/>
      <c r="BIJ31" s="567"/>
      <c r="BIK31" s="567"/>
      <c r="BIL31" s="567"/>
      <c r="BIM31" s="567"/>
      <c r="BIN31" s="567"/>
      <c r="BIO31" s="567"/>
      <c r="BIP31" s="567"/>
      <c r="BIQ31" s="567"/>
      <c r="BIR31" s="567"/>
      <c r="BIS31" s="567"/>
      <c r="BIT31" s="567"/>
      <c r="BIU31" s="567"/>
      <c r="BIV31" s="567"/>
      <c r="BIW31" s="567"/>
      <c r="BIX31" s="567"/>
      <c r="BIY31" s="567"/>
      <c r="BIZ31" s="567"/>
      <c r="BJA31" s="567"/>
      <c r="BJB31" s="567"/>
      <c r="BJC31" s="567"/>
      <c r="BJD31" s="567"/>
      <c r="BJE31" s="567"/>
      <c r="BJF31" s="567"/>
      <c r="BJG31" s="567"/>
      <c r="BJH31" s="567"/>
      <c r="BJI31" s="567"/>
      <c r="BJJ31" s="567"/>
      <c r="BJK31" s="567"/>
      <c r="BJL31" s="567"/>
      <c r="BJM31" s="567"/>
      <c r="BJN31" s="567"/>
      <c r="BJO31" s="567"/>
      <c r="BJP31" s="567"/>
      <c r="BJQ31" s="567"/>
      <c r="BJR31" s="567"/>
      <c r="BJS31" s="567"/>
      <c r="BJT31" s="567"/>
      <c r="BJU31" s="567"/>
      <c r="BJV31" s="567"/>
      <c r="BJW31" s="567"/>
      <c r="BJX31" s="567"/>
      <c r="BJY31" s="567"/>
      <c r="BJZ31" s="567"/>
      <c r="BKA31" s="567"/>
      <c r="BKB31" s="567"/>
      <c r="BKC31" s="567"/>
      <c r="BKD31" s="567"/>
      <c r="BKE31" s="567"/>
      <c r="BKF31" s="567"/>
      <c r="BKG31" s="567"/>
      <c r="BKH31" s="567"/>
      <c r="BKI31" s="567"/>
      <c r="BKJ31" s="567"/>
      <c r="BKK31" s="567"/>
      <c r="BKL31" s="567"/>
      <c r="BKM31" s="567"/>
      <c r="BKN31" s="567"/>
      <c r="BKO31" s="567"/>
      <c r="BKP31" s="567"/>
      <c r="BKQ31" s="567"/>
      <c r="BKR31" s="567"/>
      <c r="BKS31" s="567"/>
      <c r="BKT31" s="567"/>
      <c r="BKU31" s="567"/>
      <c r="BKV31" s="567"/>
      <c r="BKW31" s="567"/>
      <c r="BKX31" s="567"/>
      <c r="BKY31" s="567"/>
      <c r="BKZ31" s="567"/>
      <c r="BLA31" s="567"/>
      <c r="BLB31" s="567"/>
      <c r="BLC31" s="567"/>
      <c r="BLD31" s="567"/>
      <c r="BLE31" s="567"/>
      <c r="BLF31" s="567"/>
      <c r="BLG31" s="567"/>
      <c r="BLH31" s="567"/>
      <c r="BLI31" s="567"/>
      <c r="BLJ31" s="567"/>
      <c r="BLK31" s="567"/>
      <c r="BLL31" s="567"/>
      <c r="BLM31" s="567"/>
      <c r="BLN31" s="567"/>
      <c r="BLO31" s="567"/>
      <c r="BLP31" s="567"/>
      <c r="BLQ31" s="567"/>
      <c r="BLR31" s="567"/>
      <c r="BLS31" s="567"/>
      <c r="BLT31" s="567"/>
      <c r="BLU31" s="567"/>
      <c r="BLV31" s="567"/>
      <c r="BLW31" s="567"/>
      <c r="BLX31" s="567"/>
      <c r="BLY31" s="567"/>
      <c r="BLZ31" s="567"/>
      <c r="BMA31" s="567"/>
      <c r="BMB31" s="567"/>
      <c r="BMC31" s="567"/>
      <c r="BMD31" s="567"/>
      <c r="BME31" s="567"/>
      <c r="BMF31" s="567"/>
      <c r="BMG31" s="567"/>
      <c r="BMH31" s="567"/>
      <c r="BMI31" s="567"/>
      <c r="BMJ31" s="567"/>
      <c r="BMK31" s="567"/>
      <c r="BML31" s="567"/>
      <c r="BMM31" s="567"/>
      <c r="BMN31" s="567"/>
      <c r="BMO31" s="567"/>
      <c r="BMP31" s="567"/>
      <c r="BMQ31" s="567"/>
      <c r="BMR31" s="567"/>
      <c r="BMS31" s="567"/>
      <c r="BMT31" s="567"/>
      <c r="BMU31" s="567"/>
      <c r="BMV31" s="567"/>
      <c r="BMW31" s="567"/>
      <c r="BMX31" s="567"/>
      <c r="BMY31" s="567"/>
      <c r="BMZ31" s="567"/>
      <c r="BNA31" s="567"/>
      <c r="BNB31" s="567"/>
      <c r="BNC31" s="567"/>
      <c r="BND31" s="567"/>
      <c r="BNE31" s="567"/>
      <c r="BNF31" s="567"/>
      <c r="BNG31" s="567"/>
      <c r="BNH31" s="567"/>
      <c r="BNI31" s="567"/>
      <c r="BNJ31" s="567"/>
      <c r="BNK31" s="567"/>
      <c r="BNL31" s="567"/>
      <c r="BNM31" s="567"/>
      <c r="BNN31" s="567"/>
      <c r="BNO31" s="567"/>
      <c r="BNP31" s="567"/>
      <c r="BNQ31" s="567"/>
      <c r="BNR31" s="567"/>
      <c r="BNS31" s="567"/>
      <c r="BNT31" s="567"/>
      <c r="BNU31" s="567"/>
      <c r="BNV31" s="567"/>
      <c r="BNW31" s="567"/>
      <c r="BNX31" s="567"/>
      <c r="BNY31" s="567"/>
      <c r="BNZ31" s="567"/>
      <c r="BOA31" s="567"/>
      <c r="BOB31" s="567"/>
      <c r="BOC31" s="567"/>
      <c r="BOD31" s="567"/>
      <c r="BOE31" s="567"/>
      <c r="BOF31" s="567"/>
      <c r="BOG31" s="567"/>
      <c r="BOH31" s="567"/>
      <c r="BOI31" s="567"/>
      <c r="BOJ31" s="567"/>
      <c r="BOK31" s="567"/>
      <c r="BOL31" s="567"/>
      <c r="BOM31" s="567"/>
      <c r="BON31" s="567"/>
      <c r="BOO31" s="567"/>
      <c r="BOP31" s="567"/>
      <c r="BOQ31" s="567"/>
      <c r="BOR31" s="567"/>
      <c r="BOS31" s="567"/>
      <c r="BOT31" s="567"/>
      <c r="BOU31" s="567"/>
      <c r="BOV31" s="567"/>
      <c r="BOW31" s="567"/>
      <c r="BOX31" s="567"/>
      <c r="BOY31" s="567"/>
      <c r="BOZ31" s="567"/>
      <c r="BPA31" s="567"/>
      <c r="BPB31" s="567"/>
      <c r="BPC31" s="567"/>
      <c r="BPD31" s="567"/>
      <c r="BPE31" s="567"/>
      <c r="BPF31" s="567"/>
      <c r="BPG31" s="567"/>
      <c r="BPH31" s="567"/>
      <c r="BPI31" s="567"/>
      <c r="BPJ31" s="567"/>
      <c r="BPK31" s="567"/>
      <c r="BPL31" s="567"/>
      <c r="BPM31" s="567"/>
      <c r="BPN31" s="567"/>
      <c r="BPO31" s="567"/>
      <c r="BPP31" s="567"/>
      <c r="BPQ31" s="567"/>
      <c r="BPR31" s="567"/>
      <c r="BPS31" s="567"/>
      <c r="BPT31" s="567"/>
      <c r="BPU31" s="567"/>
      <c r="BPV31" s="567"/>
      <c r="BPW31" s="567"/>
      <c r="BPX31" s="567"/>
      <c r="BPY31" s="567"/>
      <c r="BPZ31" s="567"/>
      <c r="BQA31" s="567"/>
      <c r="BQB31" s="567"/>
      <c r="BQC31" s="567"/>
      <c r="BQD31" s="567"/>
      <c r="BQE31" s="567"/>
      <c r="BQF31" s="567"/>
      <c r="BQG31" s="567"/>
      <c r="BQH31" s="567"/>
      <c r="BQI31" s="567"/>
      <c r="BQJ31" s="567"/>
      <c r="BQK31" s="567"/>
      <c r="BQL31" s="567"/>
      <c r="BQM31" s="567"/>
      <c r="BQN31" s="567"/>
      <c r="BQO31" s="567"/>
      <c r="BQP31" s="567"/>
      <c r="BQQ31" s="567"/>
      <c r="BQR31" s="567"/>
      <c r="BQS31" s="567"/>
      <c r="BQT31" s="567"/>
      <c r="BQU31" s="567"/>
      <c r="BQV31" s="567"/>
      <c r="BQW31" s="567"/>
      <c r="BQX31" s="567"/>
      <c r="BQY31" s="567"/>
      <c r="BQZ31" s="567"/>
      <c r="BRA31" s="567"/>
      <c r="BRB31" s="567"/>
      <c r="BRC31" s="567"/>
      <c r="BRD31" s="567"/>
      <c r="BRE31" s="567"/>
      <c r="BRF31" s="567"/>
      <c r="BRG31" s="567"/>
      <c r="BRH31" s="567"/>
      <c r="BRI31" s="567"/>
      <c r="BRJ31" s="567"/>
      <c r="BRK31" s="567"/>
      <c r="BRL31" s="567"/>
      <c r="BRM31" s="567"/>
      <c r="BRN31" s="567"/>
      <c r="BRO31" s="567"/>
      <c r="BRP31" s="567"/>
      <c r="BRQ31" s="567"/>
      <c r="BRR31" s="567"/>
      <c r="BRS31" s="567"/>
      <c r="BRT31" s="567"/>
      <c r="BRU31" s="567"/>
      <c r="BRV31" s="567"/>
      <c r="BRW31" s="567"/>
      <c r="BRX31" s="567"/>
      <c r="BRY31" s="567"/>
      <c r="BRZ31" s="567"/>
      <c r="BSA31" s="567"/>
      <c r="BSB31" s="567"/>
      <c r="BSC31" s="567"/>
      <c r="BSD31" s="567"/>
      <c r="BSE31" s="567"/>
      <c r="BSF31" s="567"/>
      <c r="BSG31" s="567"/>
      <c r="BSH31" s="567"/>
      <c r="BSI31" s="567"/>
      <c r="BSJ31" s="567"/>
      <c r="BSK31" s="567"/>
      <c r="BSL31" s="567"/>
      <c r="BSM31" s="567"/>
      <c r="BSN31" s="567"/>
      <c r="BSO31" s="567"/>
      <c r="BSP31" s="567"/>
      <c r="BSQ31" s="567"/>
      <c r="BSR31" s="567"/>
      <c r="BSS31" s="567"/>
      <c r="BST31" s="567"/>
      <c r="BSU31" s="567"/>
      <c r="BSV31" s="567"/>
      <c r="BSW31" s="567"/>
      <c r="BSX31" s="567"/>
      <c r="BSY31" s="567"/>
      <c r="BSZ31" s="567"/>
      <c r="BTA31" s="567"/>
      <c r="BTB31" s="567"/>
      <c r="BTC31" s="567"/>
      <c r="BTD31" s="567"/>
      <c r="BTE31" s="567"/>
      <c r="BTF31" s="567"/>
      <c r="BTG31" s="567"/>
      <c r="BTH31" s="567"/>
      <c r="BTI31" s="567"/>
      <c r="BTJ31" s="567"/>
      <c r="BTK31" s="567"/>
      <c r="BTL31" s="567"/>
      <c r="BTM31" s="567"/>
      <c r="BTN31" s="567"/>
      <c r="BTO31" s="567"/>
      <c r="BTP31" s="567"/>
      <c r="BTQ31" s="567"/>
      <c r="BTR31" s="567"/>
      <c r="BTS31" s="567"/>
      <c r="BTT31" s="567"/>
      <c r="BTU31" s="567"/>
      <c r="BTV31" s="567"/>
      <c r="BTW31" s="567"/>
      <c r="BTX31" s="567"/>
      <c r="BTY31" s="567"/>
      <c r="BTZ31" s="567"/>
      <c r="BUA31" s="567"/>
      <c r="BUB31" s="567"/>
      <c r="BUC31" s="567"/>
      <c r="BUD31" s="567"/>
      <c r="BUE31" s="567"/>
      <c r="BUF31" s="567"/>
      <c r="BUG31" s="567"/>
      <c r="BUH31" s="567"/>
      <c r="BUI31" s="567"/>
      <c r="BUJ31" s="567"/>
      <c r="BUK31" s="567"/>
      <c r="BUL31" s="567"/>
      <c r="BUM31" s="567"/>
      <c r="BUN31" s="567"/>
      <c r="BUO31" s="567"/>
      <c r="BUP31" s="567"/>
      <c r="BUQ31" s="567"/>
      <c r="BUR31" s="567"/>
      <c r="BUS31" s="567"/>
      <c r="BUT31" s="567"/>
      <c r="BUU31" s="567"/>
      <c r="BUV31" s="567"/>
      <c r="BUW31" s="567"/>
      <c r="BUX31" s="567"/>
      <c r="BUY31" s="567"/>
      <c r="BUZ31" s="567"/>
      <c r="BVA31" s="567"/>
      <c r="BVB31" s="567"/>
      <c r="BVC31" s="567"/>
      <c r="BVD31" s="567"/>
      <c r="BVE31" s="567"/>
      <c r="BVF31" s="567"/>
      <c r="BVG31" s="567"/>
      <c r="BVH31" s="567"/>
      <c r="BVI31" s="567"/>
      <c r="BVJ31" s="567"/>
      <c r="BVK31" s="567"/>
      <c r="BVL31" s="567"/>
      <c r="BVM31" s="567"/>
      <c r="BVN31" s="567"/>
      <c r="BVO31" s="567"/>
      <c r="BVP31" s="567"/>
      <c r="BVQ31" s="567"/>
      <c r="BVR31" s="567"/>
      <c r="BVS31" s="567"/>
      <c r="BVT31" s="567"/>
      <c r="BVU31" s="567"/>
      <c r="BVV31" s="567"/>
      <c r="BVW31" s="567"/>
      <c r="BVX31" s="567"/>
      <c r="BVY31" s="567"/>
      <c r="BVZ31" s="567"/>
      <c r="BWA31" s="567"/>
      <c r="BWB31" s="567"/>
      <c r="BWC31" s="567"/>
      <c r="BWD31" s="567"/>
      <c r="BWE31" s="567"/>
      <c r="BWF31" s="567"/>
      <c r="BWG31" s="567"/>
      <c r="BWH31" s="567"/>
      <c r="BWI31" s="567"/>
      <c r="BWJ31" s="567"/>
      <c r="BWK31" s="567"/>
      <c r="BWL31" s="567"/>
      <c r="BWM31" s="567"/>
      <c r="BWN31" s="567"/>
      <c r="BWO31" s="567"/>
      <c r="BWP31" s="567"/>
      <c r="BWQ31" s="567"/>
      <c r="BWR31" s="567"/>
      <c r="BWS31" s="567"/>
      <c r="BWT31" s="567"/>
      <c r="BWU31" s="567"/>
      <c r="BWV31" s="567"/>
      <c r="BWW31" s="567"/>
      <c r="BWX31" s="567"/>
      <c r="BWY31" s="567"/>
      <c r="BWZ31" s="567"/>
      <c r="BXA31" s="567"/>
      <c r="BXB31" s="567"/>
      <c r="BXC31" s="567"/>
      <c r="BXD31" s="567"/>
      <c r="BXE31" s="567"/>
      <c r="BXF31" s="567"/>
      <c r="BXG31" s="567"/>
      <c r="BXH31" s="567"/>
      <c r="BXI31" s="567"/>
      <c r="BXJ31" s="567"/>
      <c r="BXK31" s="567"/>
      <c r="BXL31" s="567"/>
      <c r="BXM31" s="567"/>
      <c r="BXN31" s="567"/>
      <c r="BXO31" s="567"/>
      <c r="BXP31" s="567"/>
      <c r="BXQ31" s="567"/>
      <c r="BXR31" s="567"/>
      <c r="BXS31" s="567"/>
      <c r="BXT31" s="567"/>
      <c r="BXU31" s="567"/>
      <c r="BXV31" s="567"/>
      <c r="BXW31" s="567"/>
      <c r="BXX31" s="567"/>
      <c r="BXY31" s="567"/>
      <c r="BXZ31" s="567"/>
      <c r="BYA31" s="567"/>
      <c r="BYB31" s="567"/>
      <c r="BYC31" s="567"/>
      <c r="BYD31" s="567"/>
      <c r="BYE31" s="567"/>
      <c r="BYF31" s="567"/>
      <c r="BYG31" s="567"/>
      <c r="BYH31" s="567"/>
      <c r="BYI31" s="567"/>
      <c r="BYJ31" s="567"/>
      <c r="BYK31" s="567"/>
      <c r="BYL31" s="567"/>
      <c r="BYM31" s="567"/>
      <c r="BYN31" s="567"/>
      <c r="BYO31" s="567"/>
      <c r="BYP31" s="567"/>
      <c r="BYQ31" s="567"/>
      <c r="BYR31" s="567"/>
      <c r="BYS31" s="567"/>
      <c r="BYT31" s="567"/>
      <c r="BYU31" s="567"/>
      <c r="BYV31" s="567"/>
      <c r="BYW31" s="567"/>
      <c r="BYX31" s="567"/>
      <c r="BYY31" s="567"/>
      <c r="BYZ31" s="567"/>
      <c r="BZA31" s="567"/>
      <c r="BZB31" s="567"/>
      <c r="BZC31" s="567"/>
      <c r="BZD31" s="567"/>
      <c r="BZE31" s="567"/>
      <c r="BZF31" s="567"/>
      <c r="BZG31" s="567"/>
      <c r="BZH31" s="567"/>
      <c r="BZI31" s="567"/>
      <c r="BZJ31" s="567"/>
      <c r="BZK31" s="567"/>
      <c r="BZL31" s="567"/>
      <c r="BZM31" s="567"/>
      <c r="BZN31" s="567"/>
      <c r="BZO31" s="567"/>
      <c r="BZP31" s="567"/>
      <c r="BZQ31" s="567"/>
      <c r="BZR31" s="567"/>
      <c r="BZS31" s="567"/>
      <c r="BZT31" s="567"/>
      <c r="BZU31" s="567"/>
      <c r="BZV31" s="567"/>
      <c r="BZW31" s="567"/>
      <c r="BZX31" s="567"/>
      <c r="BZY31" s="567"/>
      <c r="BZZ31" s="567"/>
      <c r="CAA31" s="567"/>
      <c r="CAB31" s="567"/>
      <c r="CAC31" s="567"/>
      <c r="CAD31" s="567"/>
      <c r="CAE31" s="567"/>
      <c r="CAF31" s="567"/>
      <c r="CAG31" s="567"/>
      <c r="CAH31" s="567"/>
      <c r="CAI31" s="567"/>
      <c r="CAJ31" s="567"/>
      <c r="CAK31" s="567"/>
      <c r="CAL31" s="567"/>
      <c r="CAM31" s="567"/>
      <c r="CAN31" s="567"/>
      <c r="CAO31" s="567"/>
      <c r="CAP31" s="567"/>
      <c r="CAQ31" s="567"/>
      <c r="CAR31" s="567"/>
      <c r="CAS31" s="567"/>
      <c r="CAT31" s="567"/>
      <c r="CAU31" s="567"/>
      <c r="CAV31" s="567"/>
      <c r="CAW31" s="567"/>
      <c r="CAX31" s="567"/>
      <c r="CAY31" s="567"/>
      <c r="CAZ31" s="567"/>
      <c r="CBA31" s="567"/>
      <c r="CBB31" s="567"/>
      <c r="CBC31" s="567"/>
      <c r="CBD31" s="567"/>
      <c r="CBE31" s="567"/>
      <c r="CBF31" s="567"/>
      <c r="CBG31" s="567"/>
      <c r="CBH31" s="567"/>
      <c r="CBI31" s="567"/>
      <c r="CBJ31" s="567"/>
      <c r="CBK31" s="567"/>
      <c r="CBL31" s="567"/>
      <c r="CBM31" s="567"/>
      <c r="CBN31" s="567"/>
      <c r="CBO31" s="567"/>
      <c r="CBP31" s="567"/>
      <c r="CBQ31" s="567"/>
      <c r="CBR31" s="567"/>
      <c r="CBS31" s="567"/>
      <c r="CBT31" s="567"/>
      <c r="CBU31" s="567"/>
      <c r="CBV31" s="567"/>
      <c r="CBW31" s="567"/>
      <c r="CBX31" s="567"/>
      <c r="CBY31" s="567"/>
      <c r="CBZ31" s="567"/>
      <c r="CCA31" s="567"/>
      <c r="CCB31" s="567"/>
      <c r="CCC31" s="567"/>
      <c r="CCD31" s="567"/>
      <c r="CCE31" s="567"/>
      <c r="CCF31" s="567"/>
      <c r="CCG31" s="567"/>
      <c r="CCH31" s="567"/>
      <c r="CCI31" s="567"/>
      <c r="CCJ31" s="567"/>
      <c r="CCK31" s="567"/>
      <c r="CCL31" s="567"/>
      <c r="CCM31" s="567"/>
      <c r="CCN31" s="567"/>
      <c r="CCO31" s="567"/>
      <c r="CCP31" s="567"/>
      <c r="CCQ31" s="567"/>
      <c r="CCR31" s="567"/>
      <c r="CCS31" s="567"/>
      <c r="CCT31" s="567"/>
      <c r="CCU31" s="567"/>
      <c r="CCV31" s="567"/>
      <c r="CCW31" s="567"/>
      <c r="CCX31" s="567"/>
      <c r="CCY31" s="567"/>
      <c r="CCZ31" s="567"/>
      <c r="CDA31" s="567"/>
      <c r="CDB31" s="567"/>
      <c r="CDC31" s="567"/>
      <c r="CDD31" s="567"/>
      <c r="CDE31" s="567"/>
      <c r="CDF31" s="567"/>
      <c r="CDG31" s="567"/>
      <c r="CDH31" s="567"/>
      <c r="CDI31" s="567"/>
      <c r="CDJ31" s="567"/>
      <c r="CDK31" s="567"/>
      <c r="CDL31" s="567"/>
      <c r="CDM31" s="567"/>
      <c r="CDN31" s="567"/>
      <c r="CDO31" s="567"/>
      <c r="CDP31" s="567"/>
      <c r="CDQ31" s="567"/>
      <c r="CDR31" s="567"/>
      <c r="CDS31" s="567"/>
      <c r="CDT31" s="567"/>
      <c r="CDU31" s="567"/>
      <c r="CDV31" s="567"/>
      <c r="CDW31" s="567"/>
      <c r="CDX31" s="567"/>
      <c r="CDY31" s="567"/>
      <c r="CDZ31" s="567"/>
      <c r="CEA31" s="567"/>
      <c r="CEB31" s="567"/>
      <c r="CEC31" s="567"/>
      <c r="CED31" s="567"/>
      <c r="CEE31" s="567"/>
      <c r="CEF31" s="567"/>
      <c r="CEG31" s="567"/>
      <c r="CEH31" s="567"/>
      <c r="CEI31" s="567"/>
      <c r="CEJ31" s="567"/>
      <c r="CEK31" s="567"/>
      <c r="CEL31" s="567"/>
      <c r="CEM31" s="567"/>
      <c r="CEN31" s="567"/>
      <c r="CEO31" s="567"/>
      <c r="CEP31" s="567"/>
      <c r="CEQ31" s="567"/>
      <c r="CER31" s="567"/>
      <c r="CES31" s="567"/>
      <c r="CET31" s="567"/>
      <c r="CEU31" s="567"/>
      <c r="CEV31" s="567"/>
      <c r="CEW31" s="567"/>
      <c r="CEX31" s="567"/>
      <c r="CEY31" s="567"/>
      <c r="CEZ31" s="567"/>
      <c r="CFA31" s="567"/>
      <c r="CFB31" s="567"/>
      <c r="CFC31" s="567"/>
      <c r="CFD31" s="567"/>
      <c r="CFE31" s="567"/>
      <c r="CFF31" s="567"/>
      <c r="CFG31" s="567"/>
      <c r="CFH31" s="567"/>
      <c r="CFI31" s="567"/>
      <c r="CFJ31" s="567"/>
      <c r="CFK31" s="567"/>
      <c r="CFL31" s="567"/>
      <c r="CFM31" s="567"/>
      <c r="CFN31" s="567"/>
      <c r="CFO31" s="567"/>
      <c r="CFP31" s="567"/>
      <c r="CFQ31" s="567"/>
      <c r="CFR31" s="567"/>
      <c r="CFS31" s="567"/>
      <c r="CFT31" s="567"/>
      <c r="CFU31" s="567"/>
      <c r="CFV31" s="567"/>
      <c r="CFW31" s="567"/>
      <c r="CFX31" s="567"/>
      <c r="CFY31" s="567"/>
      <c r="CFZ31" s="567"/>
      <c r="CGA31" s="567"/>
      <c r="CGB31" s="567"/>
      <c r="CGC31" s="567"/>
      <c r="CGD31" s="567"/>
      <c r="CGE31" s="567"/>
      <c r="CGF31" s="567"/>
      <c r="CGG31" s="567"/>
      <c r="CGH31" s="567"/>
      <c r="CGI31" s="567"/>
      <c r="CGJ31" s="567"/>
      <c r="CGK31" s="567"/>
      <c r="CGL31" s="567"/>
      <c r="CGM31" s="567"/>
      <c r="CGN31" s="567"/>
      <c r="CGO31" s="567"/>
      <c r="CGP31" s="567"/>
      <c r="CGQ31" s="567"/>
      <c r="CGR31" s="567"/>
      <c r="CGS31" s="567"/>
      <c r="CGT31" s="567"/>
      <c r="CGU31" s="567"/>
      <c r="CGV31" s="567"/>
      <c r="CGW31" s="567"/>
      <c r="CGX31" s="567"/>
      <c r="CGY31" s="567"/>
      <c r="CGZ31" s="567"/>
      <c r="CHA31" s="567"/>
      <c r="CHB31" s="567"/>
      <c r="CHC31" s="567"/>
      <c r="CHD31" s="567"/>
      <c r="CHE31" s="567"/>
      <c r="CHF31" s="567"/>
      <c r="CHG31" s="567"/>
      <c r="CHH31" s="567"/>
      <c r="CHI31" s="567"/>
      <c r="CHJ31" s="567"/>
      <c r="CHK31" s="567"/>
      <c r="CHL31" s="567"/>
      <c r="CHM31" s="567"/>
      <c r="CHN31" s="567"/>
      <c r="CHO31" s="567"/>
      <c r="CHP31" s="567"/>
      <c r="CHQ31" s="567"/>
      <c r="CHR31" s="567"/>
      <c r="CHS31" s="567"/>
      <c r="CHT31" s="567"/>
      <c r="CHU31" s="567"/>
      <c r="CHV31" s="567"/>
      <c r="CHW31" s="567"/>
      <c r="CHX31" s="567"/>
      <c r="CHY31" s="567"/>
      <c r="CHZ31" s="567"/>
      <c r="CIA31" s="567"/>
      <c r="CIB31" s="567"/>
      <c r="CIC31" s="567"/>
      <c r="CID31" s="567"/>
      <c r="CIE31" s="567"/>
      <c r="CIF31" s="567"/>
      <c r="CIG31" s="567"/>
      <c r="CIH31" s="567"/>
      <c r="CII31" s="567"/>
      <c r="CIJ31" s="567"/>
      <c r="CIK31" s="567"/>
      <c r="CIL31" s="567"/>
      <c r="CIM31" s="567"/>
      <c r="CIN31" s="567"/>
      <c r="CIO31" s="567"/>
      <c r="CIP31" s="567"/>
      <c r="CIQ31" s="567"/>
      <c r="CIR31" s="567"/>
      <c r="CIS31" s="567"/>
      <c r="CIT31" s="567"/>
      <c r="CIU31" s="567"/>
      <c r="CIV31" s="567"/>
      <c r="CIW31" s="567"/>
      <c r="CIX31" s="567"/>
      <c r="CIY31" s="567"/>
      <c r="CIZ31" s="567"/>
      <c r="CJA31" s="567"/>
      <c r="CJB31" s="567"/>
      <c r="CJC31" s="567"/>
      <c r="CJD31" s="567"/>
      <c r="CJE31" s="567"/>
      <c r="CJF31" s="567"/>
      <c r="CJG31" s="567"/>
      <c r="CJH31" s="567"/>
      <c r="CJI31" s="567"/>
      <c r="CJJ31" s="567"/>
      <c r="CJK31" s="567"/>
      <c r="CJL31" s="567"/>
      <c r="CJM31" s="567"/>
      <c r="CJN31" s="567"/>
      <c r="CJO31" s="567"/>
      <c r="CJP31" s="567"/>
      <c r="CJQ31" s="567"/>
      <c r="CJR31" s="567"/>
      <c r="CJS31" s="567"/>
      <c r="CJT31" s="567"/>
      <c r="CJU31" s="567"/>
      <c r="CJV31" s="567"/>
      <c r="CJW31" s="567"/>
      <c r="CJX31" s="567"/>
      <c r="CJY31" s="567"/>
      <c r="CJZ31" s="567"/>
      <c r="CKA31" s="567"/>
      <c r="CKB31" s="567"/>
      <c r="CKC31" s="567"/>
      <c r="CKD31" s="567"/>
      <c r="CKE31" s="567"/>
      <c r="CKF31" s="567"/>
      <c r="CKG31" s="567"/>
      <c r="CKH31" s="567"/>
      <c r="CKI31" s="567"/>
      <c r="CKJ31" s="567"/>
      <c r="CKK31" s="567"/>
      <c r="CKL31" s="567"/>
      <c r="CKM31" s="567"/>
      <c r="CKN31" s="567"/>
      <c r="CKO31" s="567"/>
      <c r="CKP31" s="567"/>
      <c r="CKQ31" s="567"/>
      <c r="CKR31" s="567"/>
      <c r="CKS31" s="567"/>
      <c r="CKT31" s="567"/>
      <c r="CKU31" s="567"/>
      <c r="CKV31" s="567"/>
      <c r="CKW31" s="567"/>
      <c r="CKX31" s="567"/>
      <c r="CKY31" s="567"/>
      <c r="CKZ31" s="567"/>
      <c r="CLA31" s="567"/>
      <c r="CLB31" s="567"/>
      <c r="CLC31" s="567"/>
      <c r="CLD31" s="567"/>
      <c r="CLE31" s="567"/>
      <c r="CLF31" s="567"/>
      <c r="CLG31" s="567"/>
      <c r="CLH31" s="567"/>
      <c r="CLI31" s="567"/>
      <c r="CLJ31" s="567"/>
      <c r="CLK31" s="567"/>
      <c r="CLL31" s="567"/>
      <c r="CLM31" s="567"/>
      <c r="CLN31" s="567"/>
      <c r="CLO31" s="567"/>
      <c r="CLP31" s="567"/>
      <c r="CLQ31" s="567"/>
      <c r="CLR31" s="567"/>
      <c r="CLS31" s="567"/>
      <c r="CLT31" s="567"/>
      <c r="CLU31" s="567"/>
      <c r="CLV31" s="567"/>
      <c r="CLW31" s="567"/>
      <c r="CLX31" s="567"/>
      <c r="CLY31" s="567"/>
      <c r="CLZ31" s="567"/>
      <c r="CMA31" s="567"/>
      <c r="CMB31" s="567"/>
      <c r="CMC31" s="567"/>
      <c r="CMD31" s="567"/>
      <c r="CME31" s="567"/>
      <c r="CMF31" s="567"/>
      <c r="CMG31" s="567"/>
      <c r="CMH31" s="567"/>
      <c r="CMI31" s="567"/>
      <c r="CMJ31" s="567"/>
      <c r="CMK31" s="567"/>
      <c r="CML31" s="567"/>
      <c r="CMM31" s="567"/>
      <c r="CMN31" s="567"/>
      <c r="CMO31" s="567"/>
      <c r="CMP31" s="567"/>
      <c r="CMQ31" s="567"/>
      <c r="CMR31" s="567"/>
      <c r="CMS31" s="567"/>
      <c r="CMT31" s="567"/>
      <c r="CMU31" s="567"/>
      <c r="CMV31" s="567"/>
      <c r="CMW31" s="567"/>
      <c r="CMX31" s="567"/>
      <c r="CMY31" s="567"/>
      <c r="CMZ31" s="567"/>
      <c r="CNA31" s="567"/>
      <c r="CNB31" s="567"/>
      <c r="CNC31" s="567"/>
      <c r="CND31" s="567"/>
      <c r="CNE31" s="567"/>
      <c r="CNF31" s="567"/>
      <c r="CNG31" s="567"/>
      <c r="CNH31" s="567"/>
      <c r="CNI31" s="567"/>
      <c r="CNJ31" s="567"/>
      <c r="CNK31" s="567"/>
      <c r="CNL31" s="567"/>
      <c r="CNM31" s="567"/>
      <c r="CNN31" s="567"/>
      <c r="CNO31" s="567"/>
      <c r="CNP31" s="567"/>
      <c r="CNQ31" s="567"/>
      <c r="CNR31" s="567"/>
      <c r="CNS31" s="567"/>
      <c r="CNT31" s="567"/>
      <c r="CNU31" s="567"/>
      <c r="CNV31" s="567"/>
      <c r="CNW31" s="567"/>
      <c r="CNX31" s="567"/>
      <c r="CNY31" s="567"/>
      <c r="CNZ31" s="567"/>
      <c r="COA31" s="567"/>
      <c r="COB31" s="567"/>
      <c r="COC31" s="567"/>
      <c r="COD31" s="567"/>
      <c r="COE31" s="567"/>
      <c r="COF31" s="567"/>
      <c r="COG31" s="567"/>
      <c r="COH31" s="567"/>
      <c r="COI31" s="567"/>
      <c r="COJ31" s="567"/>
      <c r="COK31" s="567"/>
      <c r="COL31" s="567"/>
      <c r="COM31" s="567"/>
      <c r="CON31" s="567"/>
      <c r="COO31" s="567"/>
      <c r="COP31" s="567"/>
      <c r="COQ31" s="567"/>
      <c r="COR31" s="567"/>
      <c r="COS31" s="567"/>
      <c r="COT31" s="567"/>
      <c r="COU31" s="567"/>
      <c r="COV31" s="567"/>
      <c r="COW31" s="567"/>
      <c r="COX31" s="567"/>
      <c r="COY31" s="567"/>
      <c r="COZ31" s="567"/>
      <c r="CPA31" s="567"/>
      <c r="CPB31" s="567"/>
      <c r="CPC31" s="567"/>
      <c r="CPD31" s="567"/>
      <c r="CPE31" s="567"/>
      <c r="CPF31" s="567"/>
      <c r="CPG31" s="567"/>
      <c r="CPH31" s="567"/>
      <c r="CPI31" s="567"/>
      <c r="CPJ31" s="567"/>
      <c r="CPK31" s="567"/>
      <c r="CPL31" s="567"/>
      <c r="CPM31" s="567"/>
      <c r="CPN31" s="567"/>
      <c r="CPO31" s="567"/>
      <c r="CPP31" s="567"/>
      <c r="CPQ31" s="567"/>
      <c r="CPR31" s="567"/>
      <c r="CPS31" s="567"/>
      <c r="CPT31" s="567"/>
      <c r="CPU31" s="567"/>
      <c r="CPV31" s="567"/>
      <c r="CPW31" s="567"/>
      <c r="CPX31" s="567"/>
      <c r="CPY31" s="567"/>
      <c r="CPZ31" s="567"/>
      <c r="CQA31" s="567"/>
      <c r="CQB31" s="567"/>
      <c r="CQC31" s="567"/>
      <c r="CQD31" s="567"/>
      <c r="CQE31" s="567"/>
      <c r="CQF31" s="567"/>
      <c r="CQG31" s="567"/>
      <c r="CQH31" s="567"/>
      <c r="CQI31" s="567"/>
      <c r="CQJ31" s="567"/>
      <c r="CQK31" s="567"/>
      <c r="CQL31" s="567"/>
      <c r="CQM31" s="567"/>
      <c r="CQN31" s="567"/>
      <c r="CQO31" s="567"/>
      <c r="CQP31" s="567"/>
      <c r="CQQ31" s="567"/>
      <c r="CQR31" s="567"/>
      <c r="CQS31" s="567"/>
      <c r="CQT31" s="567"/>
      <c r="CQU31" s="567"/>
      <c r="CQV31" s="567"/>
      <c r="CQW31" s="567"/>
      <c r="CQX31" s="567"/>
      <c r="CQY31" s="567"/>
      <c r="CQZ31" s="567"/>
      <c r="CRA31" s="567"/>
      <c r="CRB31" s="567"/>
      <c r="CRC31" s="567"/>
      <c r="CRD31" s="567"/>
      <c r="CRE31" s="567"/>
      <c r="CRF31" s="567"/>
      <c r="CRG31" s="567"/>
      <c r="CRH31" s="567"/>
      <c r="CRI31" s="567"/>
      <c r="CRJ31" s="567"/>
      <c r="CRK31" s="567"/>
      <c r="CRL31" s="567"/>
      <c r="CRM31" s="567"/>
      <c r="CRN31" s="567"/>
      <c r="CRO31" s="567"/>
      <c r="CRP31" s="567"/>
      <c r="CRQ31" s="567"/>
      <c r="CRR31" s="567"/>
      <c r="CRS31" s="567"/>
      <c r="CRT31" s="567"/>
      <c r="CRU31" s="567"/>
      <c r="CRV31" s="567"/>
      <c r="CRW31" s="567"/>
      <c r="CRX31" s="567"/>
      <c r="CRY31" s="567"/>
      <c r="CRZ31" s="567"/>
      <c r="CSA31" s="567"/>
      <c r="CSB31" s="567"/>
      <c r="CSC31" s="567"/>
      <c r="CSD31" s="567"/>
      <c r="CSE31" s="567"/>
      <c r="CSF31" s="567"/>
      <c r="CSG31" s="567"/>
      <c r="CSH31" s="567"/>
      <c r="CSI31" s="567"/>
      <c r="CSJ31" s="567"/>
      <c r="CSK31" s="567"/>
      <c r="CSL31" s="567"/>
      <c r="CSM31" s="567"/>
      <c r="CSN31" s="567"/>
      <c r="CSO31" s="567"/>
      <c r="CSP31" s="567"/>
      <c r="CSQ31" s="567"/>
      <c r="CSR31" s="567"/>
      <c r="CSS31" s="567"/>
      <c r="CST31" s="567"/>
      <c r="CSU31" s="567"/>
      <c r="CSV31" s="567"/>
      <c r="CSW31" s="567"/>
      <c r="CSX31" s="567"/>
      <c r="CSY31" s="567"/>
      <c r="CSZ31" s="567"/>
      <c r="CTA31" s="567"/>
      <c r="CTB31" s="567"/>
      <c r="CTC31" s="567"/>
      <c r="CTD31" s="567"/>
      <c r="CTE31" s="567"/>
      <c r="CTF31" s="567"/>
      <c r="CTG31" s="567"/>
      <c r="CTH31" s="567"/>
      <c r="CTI31" s="567"/>
      <c r="CTJ31" s="567"/>
      <c r="CTK31" s="567"/>
      <c r="CTL31" s="567"/>
      <c r="CTM31" s="567"/>
      <c r="CTN31" s="567"/>
      <c r="CTO31" s="567"/>
      <c r="CTP31" s="567"/>
      <c r="CTQ31" s="567"/>
      <c r="CTR31" s="567"/>
      <c r="CTS31" s="567"/>
      <c r="CTT31" s="567"/>
      <c r="CTU31" s="567"/>
      <c r="CTV31" s="567"/>
      <c r="CTW31" s="567"/>
      <c r="CTX31" s="567"/>
      <c r="CTY31" s="567"/>
      <c r="CTZ31" s="567"/>
      <c r="CUA31" s="567"/>
      <c r="CUB31" s="567"/>
      <c r="CUC31" s="567"/>
      <c r="CUD31" s="567"/>
      <c r="CUE31" s="567"/>
      <c r="CUF31" s="567"/>
      <c r="CUG31" s="567"/>
      <c r="CUH31" s="567"/>
      <c r="CUI31" s="567"/>
      <c r="CUJ31" s="567"/>
      <c r="CUK31" s="567"/>
      <c r="CUL31" s="567"/>
      <c r="CUM31" s="567"/>
      <c r="CUN31" s="567"/>
      <c r="CUO31" s="567"/>
      <c r="CUP31" s="567"/>
      <c r="CUQ31" s="567"/>
      <c r="CUR31" s="567"/>
      <c r="CUS31" s="567"/>
      <c r="CUT31" s="567"/>
      <c r="CUU31" s="567"/>
      <c r="CUV31" s="567"/>
      <c r="CUW31" s="567"/>
      <c r="CUX31" s="567"/>
      <c r="CUY31" s="567"/>
      <c r="CUZ31" s="567"/>
      <c r="CVA31" s="567"/>
      <c r="CVB31" s="567"/>
      <c r="CVC31" s="567"/>
      <c r="CVD31" s="567"/>
      <c r="CVE31" s="567"/>
      <c r="CVF31" s="567"/>
      <c r="CVG31" s="567"/>
      <c r="CVH31" s="567"/>
      <c r="CVI31" s="567"/>
      <c r="CVJ31" s="567"/>
      <c r="CVK31" s="567"/>
      <c r="CVL31" s="567"/>
      <c r="CVM31" s="567"/>
      <c r="CVN31" s="567"/>
      <c r="CVO31" s="567"/>
      <c r="CVP31" s="567"/>
      <c r="CVQ31" s="567"/>
      <c r="CVR31" s="567"/>
      <c r="CVS31" s="567"/>
      <c r="CVT31" s="567"/>
      <c r="CVU31" s="567"/>
      <c r="CVV31" s="567"/>
      <c r="CVW31" s="567"/>
      <c r="CVX31" s="567"/>
      <c r="CVY31" s="567"/>
      <c r="CVZ31" s="567"/>
      <c r="CWA31" s="567"/>
      <c r="CWB31" s="567"/>
      <c r="CWC31" s="567"/>
      <c r="CWD31" s="567"/>
      <c r="CWE31" s="567"/>
      <c r="CWF31" s="567"/>
      <c r="CWG31" s="567"/>
      <c r="CWH31" s="567"/>
      <c r="CWI31" s="567"/>
      <c r="CWJ31" s="567"/>
      <c r="CWK31" s="567"/>
      <c r="CWL31" s="567"/>
      <c r="CWM31" s="567"/>
      <c r="CWN31" s="567"/>
      <c r="CWO31" s="567"/>
      <c r="CWP31" s="567"/>
      <c r="CWQ31" s="567"/>
      <c r="CWR31" s="567"/>
      <c r="CWS31" s="567"/>
      <c r="CWT31" s="567"/>
      <c r="CWU31" s="567"/>
      <c r="CWV31" s="567"/>
      <c r="CWW31" s="567"/>
      <c r="CWX31" s="567"/>
      <c r="CWY31" s="567"/>
      <c r="CWZ31" s="567"/>
      <c r="CXA31" s="567"/>
      <c r="CXB31" s="567"/>
      <c r="CXC31" s="567"/>
      <c r="CXD31" s="567"/>
      <c r="CXE31" s="567"/>
      <c r="CXF31" s="567"/>
      <c r="CXG31" s="567"/>
      <c r="CXH31" s="567"/>
      <c r="CXI31" s="567"/>
      <c r="CXJ31" s="567"/>
      <c r="CXK31" s="567"/>
      <c r="CXL31" s="567"/>
      <c r="CXM31" s="567"/>
      <c r="CXN31" s="567"/>
      <c r="CXO31" s="567"/>
      <c r="CXP31" s="567"/>
      <c r="CXQ31" s="567"/>
      <c r="CXR31" s="567"/>
      <c r="CXS31" s="567"/>
      <c r="CXT31" s="567"/>
      <c r="CXU31" s="567"/>
      <c r="CXV31" s="567"/>
      <c r="CXW31" s="567"/>
      <c r="CXX31" s="567"/>
      <c r="CXY31" s="567"/>
      <c r="CXZ31" s="567"/>
      <c r="CYA31" s="567"/>
      <c r="CYB31" s="567"/>
      <c r="CYC31" s="567"/>
      <c r="CYD31" s="567"/>
      <c r="CYE31" s="567"/>
      <c r="CYF31" s="567"/>
      <c r="CYG31" s="567"/>
      <c r="CYH31" s="567"/>
      <c r="CYI31" s="567"/>
      <c r="CYJ31" s="567"/>
      <c r="CYK31" s="567"/>
      <c r="CYL31" s="567"/>
      <c r="CYM31" s="567"/>
      <c r="CYN31" s="567"/>
      <c r="CYO31" s="567"/>
      <c r="CYP31" s="567"/>
      <c r="CYQ31" s="567"/>
      <c r="CYR31" s="567"/>
      <c r="CYS31" s="567"/>
      <c r="CYT31" s="567"/>
      <c r="CYU31" s="567"/>
      <c r="CYV31" s="567"/>
      <c r="CYW31" s="567"/>
      <c r="CYX31" s="567"/>
      <c r="CYY31" s="567"/>
      <c r="CYZ31" s="567"/>
      <c r="CZA31" s="567"/>
      <c r="CZB31" s="567"/>
      <c r="CZC31" s="567"/>
      <c r="CZD31" s="567"/>
      <c r="CZE31" s="567"/>
      <c r="CZF31" s="567"/>
      <c r="CZG31" s="567"/>
      <c r="CZH31" s="567"/>
      <c r="CZI31" s="567"/>
      <c r="CZJ31" s="567"/>
      <c r="CZK31" s="567"/>
      <c r="CZL31" s="567"/>
      <c r="CZM31" s="567"/>
      <c r="CZN31" s="567"/>
      <c r="CZO31" s="567"/>
      <c r="CZP31" s="567"/>
      <c r="CZQ31" s="567"/>
      <c r="CZR31" s="567"/>
      <c r="CZS31" s="567"/>
      <c r="CZT31" s="567"/>
      <c r="CZU31" s="567"/>
      <c r="CZV31" s="567"/>
      <c r="CZW31" s="567"/>
      <c r="CZX31" s="567"/>
      <c r="CZY31" s="567"/>
      <c r="CZZ31" s="567"/>
      <c r="DAA31" s="567"/>
      <c r="DAB31" s="567"/>
      <c r="DAC31" s="567"/>
      <c r="DAD31" s="567"/>
      <c r="DAE31" s="567"/>
      <c r="DAF31" s="567"/>
      <c r="DAG31" s="567"/>
      <c r="DAH31" s="567"/>
      <c r="DAI31" s="567"/>
      <c r="DAJ31" s="567"/>
      <c r="DAK31" s="567"/>
      <c r="DAL31" s="567"/>
      <c r="DAM31" s="567"/>
      <c r="DAN31" s="567"/>
      <c r="DAO31" s="567"/>
      <c r="DAP31" s="567"/>
      <c r="DAQ31" s="567"/>
      <c r="DAR31" s="567"/>
      <c r="DAS31" s="567"/>
      <c r="DAT31" s="567"/>
      <c r="DAU31" s="567"/>
      <c r="DAV31" s="567"/>
      <c r="DAW31" s="567"/>
      <c r="DAX31" s="567"/>
      <c r="DAY31" s="567"/>
      <c r="DAZ31" s="567"/>
      <c r="DBA31" s="567"/>
      <c r="DBB31" s="567"/>
      <c r="DBC31" s="567"/>
      <c r="DBD31" s="567"/>
      <c r="DBE31" s="567"/>
      <c r="DBF31" s="567"/>
      <c r="DBG31" s="567"/>
      <c r="DBH31" s="567"/>
      <c r="DBI31" s="567"/>
      <c r="DBJ31" s="567"/>
      <c r="DBK31" s="567"/>
      <c r="DBL31" s="567"/>
      <c r="DBM31" s="567"/>
      <c r="DBN31" s="567"/>
      <c r="DBO31" s="567"/>
      <c r="DBP31" s="567"/>
      <c r="DBQ31" s="567"/>
      <c r="DBR31" s="567"/>
      <c r="DBS31" s="567"/>
      <c r="DBT31" s="567"/>
      <c r="DBU31" s="567"/>
      <c r="DBV31" s="567"/>
      <c r="DBW31" s="567"/>
      <c r="DBX31" s="567"/>
      <c r="DBY31" s="567"/>
      <c r="DBZ31" s="567"/>
      <c r="DCA31" s="567"/>
      <c r="DCB31" s="567"/>
      <c r="DCC31" s="567"/>
      <c r="DCD31" s="567"/>
      <c r="DCE31" s="567"/>
      <c r="DCF31" s="567"/>
      <c r="DCG31" s="567"/>
      <c r="DCH31" s="567"/>
      <c r="DCI31" s="567"/>
      <c r="DCJ31" s="567"/>
      <c r="DCK31" s="567"/>
      <c r="DCL31" s="567"/>
      <c r="DCM31" s="567"/>
      <c r="DCN31" s="567"/>
      <c r="DCO31" s="567"/>
      <c r="DCP31" s="567"/>
      <c r="DCQ31" s="567"/>
      <c r="DCR31" s="567"/>
      <c r="DCS31" s="567"/>
      <c r="DCT31" s="567"/>
      <c r="DCU31" s="567"/>
      <c r="DCV31" s="567"/>
      <c r="DCW31" s="567"/>
      <c r="DCX31" s="567"/>
      <c r="DCY31" s="567"/>
      <c r="DCZ31" s="567"/>
      <c r="DDA31" s="567"/>
      <c r="DDB31" s="567"/>
      <c r="DDC31" s="567"/>
      <c r="DDD31" s="567"/>
      <c r="DDE31" s="567"/>
      <c r="DDF31" s="567"/>
      <c r="DDG31" s="567"/>
      <c r="DDH31" s="567"/>
      <c r="DDI31" s="567"/>
      <c r="DDJ31" s="567"/>
      <c r="DDK31" s="567"/>
      <c r="DDL31" s="567"/>
      <c r="DDM31" s="567"/>
      <c r="DDN31" s="567"/>
      <c r="DDO31" s="567"/>
      <c r="DDP31" s="567"/>
      <c r="DDQ31" s="567"/>
      <c r="DDR31" s="567"/>
      <c r="DDS31" s="567"/>
      <c r="DDT31" s="567"/>
      <c r="DDU31" s="567"/>
      <c r="DDV31" s="567"/>
      <c r="DDW31" s="567"/>
      <c r="DDX31" s="567"/>
      <c r="DDY31" s="567"/>
      <c r="DDZ31" s="567"/>
      <c r="DEA31" s="567"/>
      <c r="DEB31" s="567"/>
      <c r="DEC31" s="567"/>
      <c r="DED31" s="567"/>
      <c r="DEE31" s="567"/>
      <c r="DEF31" s="567"/>
      <c r="DEG31" s="567"/>
      <c r="DEH31" s="567"/>
      <c r="DEI31" s="567"/>
      <c r="DEJ31" s="567"/>
      <c r="DEK31" s="567"/>
      <c r="DEL31" s="567"/>
      <c r="DEM31" s="567"/>
      <c r="DEN31" s="567"/>
      <c r="DEO31" s="567"/>
      <c r="DEP31" s="567"/>
      <c r="DEQ31" s="567"/>
      <c r="DER31" s="567"/>
      <c r="DES31" s="567"/>
      <c r="DET31" s="567"/>
      <c r="DEU31" s="567"/>
      <c r="DEV31" s="567"/>
      <c r="DEW31" s="567"/>
      <c r="DEX31" s="567"/>
      <c r="DEY31" s="567"/>
      <c r="DEZ31" s="567"/>
      <c r="DFA31" s="567"/>
      <c r="DFB31" s="567"/>
      <c r="DFC31" s="567"/>
      <c r="DFD31" s="567"/>
      <c r="DFE31" s="567"/>
      <c r="DFF31" s="567"/>
      <c r="DFG31" s="567"/>
      <c r="DFH31" s="567"/>
      <c r="DFI31" s="567"/>
      <c r="DFJ31" s="567"/>
      <c r="DFK31" s="567"/>
      <c r="DFL31" s="567"/>
      <c r="DFM31" s="567"/>
      <c r="DFN31" s="567"/>
      <c r="DFO31" s="567"/>
      <c r="DFP31" s="567"/>
      <c r="DFQ31" s="567"/>
      <c r="DFR31" s="567"/>
      <c r="DFS31" s="567"/>
      <c r="DFT31" s="567"/>
      <c r="DFU31" s="567"/>
      <c r="DFV31" s="567"/>
      <c r="DFW31" s="567"/>
      <c r="DFX31" s="567"/>
      <c r="DFY31" s="567"/>
      <c r="DFZ31" s="567"/>
      <c r="DGA31" s="567"/>
      <c r="DGB31" s="567"/>
      <c r="DGC31" s="567"/>
      <c r="DGD31" s="567"/>
      <c r="DGE31" s="567"/>
      <c r="DGF31" s="567"/>
      <c r="DGG31" s="567"/>
      <c r="DGH31" s="567"/>
      <c r="DGI31" s="567"/>
      <c r="DGJ31" s="567"/>
      <c r="DGK31" s="567"/>
      <c r="DGL31" s="567"/>
      <c r="DGM31" s="567"/>
      <c r="DGN31" s="567"/>
      <c r="DGO31" s="567"/>
      <c r="DGP31" s="567"/>
      <c r="DGQ31" s="567"/>
      <c r="DGR31" s="567"/>
      <c r="DGS31" s="567"/>
      <c r="DGT31" s="567"/>
      <c r="DGU31" s="567"/>
      <c r="DGV31" s="567"/>
      <c r="DGW31" s="567"/>
      <c r="DGX31" s="567"/>
      <c r="DGY31" s="567"/>
      <c r="DGZ31" s="567"/>
      <c r="DHA31" s="567"/>
      <c r="DHB31" s="567"/>
      <c r="DHC31" s="567"/>
      <c r="DHD31" s="567"/>
      <c r="DHE31" s="567"/>
      <c r="DHF31" s="567"/>
      <c r="DHG31" s="567"/>
      <c r="DHH31" s="567"/>
      <c r="DHI31" s="567"/>
      <c r="DHJ31" s="567"/>
      <c r="DHK31" s="567"/>
      <c r="DHL31" s="567"/>
      <c r="DHM31" s="567"/>
      <c r="DHN31" s="567"/>
      <c r="DHO31" s="567"/>
      <c r="DHP31" s="567"/>
      <c r="DHQ31" s="567"/>
      <c r="DHR31" s="567"/>
      <c r="DHS31" s="567"/>
      <c r="DHT31" s="567"/>
      <c r="DHU31" s="567"/>
      <c r="DHV31" s="567"/>
      <c r="DHW31" s="567"/>
      <c r="DHX31" s="567"/>
      <c r="DHY31" s="567"/>
      <c r="DHZ31" s="567"/>
      <c r="DIA31" s="567"/>
      <c r="DIB31" s="567"/>
      <c r="DIC31" s="567"/>
      <c r="DID31" s="567"/>
      <c r="DIE31" s="567"/>
      <c r="DIF31" s="567"/>
      <c r="DIG31" s="567"/>
      <c r="DIH31" s="567"/>
      <c r="DII31" s="567"/>
      <c r="DIJ31" s="567"/>
      <c r="DIK31" s="567"/>
      <c r="DIL31" s="567"/>
      <c r="DIM31" s="567"/>
      <c r="DIN31" s="567"/>
      <c r="DIO31" s="567"/>
      <c r="DIP31" s="567"/>
      <c r="DIQ31" s="567"/>
      <c r="DIR31" s="567"/>
      <c r="DIS31" s="567"/>
      <c r="DIT31" s="567"/>
      <c r="DIU31" s="567"/>
      <c r="DIV31" s="567"/>
      <c r="DIW31" s="567"/>
      <c r="DIX31" s="567"/>
      <c r="DIY31" s="567"/>
      <c r="DIZ31" s="567"/>
      <c r="DJA31" s="567"/>
      <c r="DJB31" s="567"/>
      <c r="DJC31" s="567"/>
      <c r="DJD31" s="567"/>
      <c r="DJE31" s="567"/>
      <c r="DJF31" s="567"/>
      <c r="DJG31" s="567"/>
      <c r="DJH31" s="567"/>
      <c r="DJI31" s="567"/>
      <c r="DJJ31" s="567"/>
      <c r="DJK31" s="567"/>
      <c r="DJL31" s="567"/>
      <c r="DJM31" s="567"/>
      <c r="DJN31" s="567"/>
      <c r="DJO31" s="567"/>
      <c r="DJP31" s="567"/>
      <c r="DJQ31" s="567"/>
      <c r="DJR31" s="567"/>
      <c r="DJS31" s="567"/>
      <c r="DJT31" s="567"/>
      <c r="DJU31" s="567"/>
      <c r="DJV31" s="567"/>
      <c r="DJW31" s="567"/>
      <c r="DJX31" s="567"/>
      <c r="DJY31" s="567"/>
      <c r="DJZ31" s="567"/>
      <c r="DKA31" s="567"/>
      <c r="DKB31" s="567"/>
      <c r="DKC31" s="567"/>
      <c r="DKD31" s="567"/>
      <c r="DKE31" s="567"/>
      <c r="DKF31" s="567"/>
      <c r="DKG31" s="567"/>
      <c r="DKH31" s="567"/>
      <c r="DKI31" s="567"/>
      <c r="DKJ31" s="567"/>
      <c r="DKK31" s="567"/>
      <c r="DKL31" s="567"/>
      <c r="DKM31" s="567"/>
      <c r="DKN31" s="567"/>
      <c r="DKO31" s="567"/>
      <c r="DKP31" s="567"/>
      <c r="DKQ31" s="567"/>
      <c r="DKR31" s="567"/>
      <c r="DKS31" s="567"/>
      <c r="DKT31" s="567"/>
      <c r="DKU31" s="567"/>
      <c r="DKV31" s="567"/>
      <c r="DKW31" s="567"/>
      <c r="DKX31" s="567"/>
      <c r="DKY31" s="567"/>
      <c r="DKZ31" s="567"/>
      <c r="DLA31" s="567"/>
      <c r="DLB31" s="567"/>
      <c r="DLC31" s="567"/>
      <c r="DLD31" s="567"/>
      <c r="DLE31" s="567"/>
      <c r="DLF31" s="567"/>
      <c r="DLG31" s="567"/>
      <c r="DLH31" s="567"/>
      <c r="DLI31" s="567"/>
      <c r="DLJ31" s="567"/>
      <c r="DLK31" s="567"/>
      <c r="DLL31" s="567"/>
      <c r="DLM31" s="567"/>
      <c r="DLN31" s="567"/>
      <c r="DLO31" s="567"/>
      <c r="DLP31" s="567"/>
      <c r="DLQ31" s="567"/>
      <c r="DLR31" s="567"/>
      <c r="DLS31" s="567"/>
      <c r="DLT31" s="567"/>
      <c r="DLU31" s="567"/>
      <c r="DLV31" s="567"/>
      <c r="DLW31" s="567"/>
      <c r="DLX31" s="567"/>
      <c r="DLY31" s="567"/>
      <c r="DLZ31" s="567"/>
      <c r="DMA31" s="567"/>
      <c r="DMB31" s="567"/>
      <c r="DMC31" s="567"/>
      <c r="DMD31" s="567"/>
      <c r="DME31" s="567"/>
      <c r="DMF31" s="567"/>
      <c r="DMG31" s="567"/>
      <c r="DMH31" s="567"/>
      <c r="DMI31" s="567"/>
      <c r="DMJ31" s="567"/>
      <c r="DMK31" s="567"/>
      <c r="DML31" s="567"/>
      <c r="DMM31" s="567"/>
      <c r="DMN31" s="567"/>
      <c r="DMO31" s="567"/>
      <c r="DMP31" s="567"/>
      <c r="DMQ31" s="567"/>
      <c r="DMR31" s="567"/>
      <c r="DMS31" s="567"/>
      <c r="DMT31" s="567"/>
      <c r="DMU31" s="567"/>
      <c r="DMV31" s="567"/>
      <c r="DMW31" s="567"/>
      <c r="DMX31" s="567"/>
      <c r="DMY31" s="567"/>
      <c r="DMZ31" s="567"/>
      <c r="DNA31" s="567"/>
      <c r="DNB31" s="567"/>
      <c r="DNC31" s="567"/>
      <c r="DND31" s="567"/>
      <c r="DNE31" s="567"/>
      <c r="DNF31" s="567"/>
      <c r="DNG31" s="567"/>
      <c r="DNH31" s="567"/>
      <c r="DNI31" s="567"/>
      <c r="DNJ31" s="567"/>
      <c r="DNK31" s="567"/>
      <c r="DNL31" s="567"/>
      <c r="DNM31" s="567"/>
      <c r="DNN31" s="567"/>
      <c r="DNO31" s="567"/>
      <c r="DNP31" s="567"/>
      <c r="DNQ31" s="567"/>
      <c r="DNR31" s="567"/>
      <c r="DNS31" s="567"/>
      <c r="DNT31" s="567"/>
      <c r="DNU31" s="567"/>
      <c r="DNV31" s="567"/>
      <c r="DNW31" s="567"/>
      <c r="DNX31" s="567"/>
      <c r="DNY31" s="567"/>
      <c r="DNZ31" s="567"/>
      <c r="DOA31" s="567"/>
      <c r="DOB31" s="567"/>
      <c r="DOC31" s="567"/>
      <c r="DOD31" s="567"/>
      <c r="DOE31" s="567"/>
      <c r="DOF31" s="567"/>
      <c r="DOG31" s="567"/>
      <c r="DOH31" s="567"/>
      <c r="DOI31" s="567"/>
      <c r="DOJ31" s="567"/>
      <c r="DOK31" s="567"/>
      <c r="DOL31" s="567"/>
      <c r="DOM31" s="567"/>
      <c r="DON31" s="567"/>
      <c r="DOO31" s="567"/>
      <c r="DOP31" s="567"/>
      <c r="DOQ31" s="567"/>
      <c r="DOR31" s="567"/>
      <c r="DOS31" s="567"/>
      <c r="DOT31" s="567"/>
      <c r="DOU31" s="567"/>
      <c r="DOV31" s="567"/>
      <c r="DOW31" s="567"/>
      <c r="DOX31" s="567"/>
      <c r="DOY31" s="567"/>
      <c r="DOZ31" s="567"/>
      <c r="DPA31" s="567"/>
      <c r="DPB31" s="567"/>
      <c r="DPC31" s="567"/>
      <c r="DPD31" s="567"/>
      <c r="DPE31" s="567"/>
      <c r="DPF31" s="567"/>
      <c r="DPG31" s="567"/>
      <c r="DPH31" s="567"/>
      <c r="DPI31" s="567"/>
      <c r="DPJ31" s="567"/>
      <c r="DPK31" s="567"/>
      <c r="DPL31" s="567"/>
      <c r="DPM31" s="567"/>
      <c r="DPN31" s="567"/>
      <c r="DPO31" s="567"/>
      <c r="DPP31" s="567"/>
      <c r="DPQ31" s="567"/>
      <c r="DPR31" s="567"/>
      <c r="DPS31" s="567"/>
      <c r="DPT31" s="567"/>
      <c r="DPU31" s="567"/>
      <c r="DPV31" s="567"/>
      <c r="DPW31" s="567"/>
      <c r="DPX31" s="567"/>
      <c r="DPY31" s="567"/>
      <c r="DPZ31" s="567"/>
      <c r="DQA31" s="567"/>
      <c r="DQB31" s="567"/>
      <c r="DQC31" s="567"/>
      <c r="DQD31" s="567"/>
      <c r="DQE31" s="567"/>
      <c r="DQF31" s="567"/>
      <c r="DQG31" s="567"/>
      <c r="DQH31" s="567"/>
      <c r="DQI31" s="567"/>
      <c r="DQJ31" s="567"/>
      <c r="DQK31" s="567"/>
      <c r="DQL31" s="567"/>
      <c r="DQM31" s="567"/>
      <c r="DQN31" s="567"/>
      <c r="DQO31" s="567"/>
      <c r="DQP31" s="567"/>
      <c r="DQQ31" s="567"/>
      <c r="DQR31" s="567"/>
      <c r="DQS31" s="567"/>
      <c r="DQT31" s="567"/>
      <c r="DQU31" s="567"/>
      <c r="DQV31" s="567"/>
      <c r="DQW31" s="567"/>
      <c r="DQX31" s="567"/>
      <c r="DQY31" s="567"/>
      <c r="DQZ31" s="567"/>
      <c r="DRA31" s="567"/>
      <c r="DRB31" s="567"/>
      <c r="DRC31" s="567"/>
      <c r="DRD31" s="567"/>
      <c r="DRE31" s="567"/>
      <c r="DRF31" s="567"/>
      <c r="DRG31" s="567"/>
      <c r="DRH31" s="567"/>
      <c r="DRI31" s="567"/>
      <c r="DRJ31" s="567"/>
      <c r="DRK31" s="567"/>
      <c r="DRL31" s="567"/>
      <c r="DRM31" s="567"/>
      <c r="DRN31" s="567"/>
      <c r="DRO31" s="567"/>
      <c r="DRP31" s="567"/>
      <c r="DRQ31" s="567"/>
      <c r="DRR31" s="567"/>
      <c r="DRS31" s="567"/>
      <c r="DRT31" s="567"/>
      <c r="DRU31" s="567"/>
      <c r="DRV31" s="567"/>
      <c r="DRW31" s="567"/>
      <c r="DRX31" s="567"/>
      <c r="DRY31" s="567"/>
      <c r="DRZ31" s="567"/>
      <c r="DSA31" s="567"/>
      <c r="DSB31" s="567"/>
      <c r="DSC31" s="567"/>
      <c r="DSD31" s="567"/>
      <c r="DSE31" s="567"/>
      <c r="DSF31" s="567"/>
      <c r="DSG31" s="567"/>
      <c r="DSH31" s="567"/>
      <c r="DSI31" s="567"/>
      <c r="DSJ31" s="567"/>
      <c r="DSK31" s="567"/>
      <c r="DSL31" s="567"/>
      <c r="DSM31" s="567"/>
      <c r="DSN31" s="567"/>
      <c r="DSO31" s="567"/>
      <c r="DSP31" s="567"/>
      <c r="DSQ31" s="567"/>
      <c r="DSR31" s="567"/>
      <c r="DSS31" s="567"/>
      <c r="DST31" s="567"/>
      <c r="DSU31" s="567"/>
      <c r="DSV31" s="567"/>
      <c r="DSW31" s="567"/>
      <c r="DSX31" s="567"/>
      <c r="DSY31" s="567"/>
      <c r="DSZ31" s="567"/>
      <c r="DTA31" s="567"/>
      <c r="DTB31" s="567"/>
      <c r="DTC31" s="567"/>
      <c r="DTD31" s="567"/>
      <c r="DTE31" s="567"/>
      <c r="DTF31" s="567"/>
      <c r="DTG31" s="567"/>
      <c r="DTH31" s="567"/>
      <c r="DTI31" s="567"/>
      <c r="DTJ31" s="567"/>
      <c r="DTK31" s="567"/>
      <c r="DTL31" s="567"/>
      <c r="DTM31" s="567"/>
      <c r="DTN31" s="567"/>
      <c r="DTO31" s="567"/>
      <c r="DTP31" s="567"/>
      <c r="DTQ31" s="567"/>
      <c r="DTR31" s="567"/>
      <c r="DTS31" s="567"/>
      <c r="DTT31" s="567"/>
      <c r="DTU31" s="567"/>
      <c r="DTV31" s="567"/>
      <c r="DTW31" s="567"/>
      <c r="DTX31" s="567"/>
      <c r="DTY31" s="567"/>
      <c r="DTZ31" s="567"/>
      <c r="DUA31" s="567"/>
      <c r="DUB31" s="567"/>
      <c r="DUC31" s="567"/>
      <c r="DUD31" s="567"/>
      <c r="DUE31" s="567"/>
      <c r="DUF31" s="567"/>
      <c r="DUG31" s="567"/>
      <c r="DUH31" s="567"/>
      <c r="DUI31" s="567"/>
      <c r="DUJ31" s="567"/>
      <c r="DUK31" s="567"/>
      <c r="DUL31" s="567"/>
      <c r="DUM31" s="567"/>
      <c r="DUN31" s="567"/>
      <c r="DUO31" s="567"/>
      <c r="DUP31" s="567"/>
      <c r="DUQ31" s="567"/>
      <c r="DUR31" s="567"/>
      <c r="DUS31" s="567"/>
      <c r="DUT31" s="567"/>
      <c r="DUU31" s="567"/>
      <c r="DUV31" s="567"/>
      <c r="DUW31" s="567"/>
      <c r="DUX31" s="567"/>
      <c r="DUY31" s="567"/>
      <c r="DUZ31" s="567"/>
      <c r="DVA31" s="567"/>
      <c r="DVB31" s="567"/>
      <c r="DVC31" s="567"/>
      <c r="DVD31" s="567"/>
      <c r="DVE31" s="567"/>
      <c r="DVF31" s="567"/>
      <c r="DVG31" s="567"/>
      <c r="DVH31" s="567"/>
      <c r="DVI31" s="567"/>
      <c r="DVJ31" s="567"/>
      <c r="DVK31" s="567"/>
      <c r="DVL31" s="567"/>
      <c r="DVM31" s="567"/>
      <c r="DVN31" s="567"/>
      <c r="DVO31" s="567"/>
      <c r="DVP31" s="567"/>
      <c r="DVQ31" s="567"/>
      <c r="DVR31" s="567"/>
      <c r="DVS31" s="567"/>
      <c r="DVT31" s="567"/>
      <c r="DVU31" s="567"/>
      <c r="DVV31" s="567"/>
      <c r="DVW31" s="567"/>
      <c r="DVX31" s="567"/>
      <c r="DVY31" s="567"/>
      <c r="DVZ31" s="567"/>
      <c r="DWA31" s="567"/>
      <c r="DWB31" s="567"/>
      <c r="DWC31" s="567"/>
      <c r="DWD31" s="567"/>
      <c r="DWE31" s="567"/>
      <c r="DWF31" s="567"/>
      <c r="DWG31" s="567"/>
      <c r="DWH31" s="567"/>
      <c r="DWI31" s="567"/>
      <c r="DWJ31" s="567"/>
      <c r="DWK31" s="567"/>
      <c r="DWL31" s="567"/>
      <c r="DWM31" s="567"/>
      <c r="DWN31" s="567"/>
      <c r="DWO31" s="567"/>
      <c r="DWP31" s="567"/>
      <c r="DWQ31" s="567"/>
      <c r="DWR31" s="567"/>
      <c r="DWS31" s="567"/>
      <c r="DWT31" s="567"/>
      <c r="DWU31" s="567"/>
      <c r="DWV31" s="567"/>
      <c r="DWW31" s="567"/>
      <c r="DWX31" s="567"/>
      <c r="DWY31" s="567"/>
      <c r="DWZ31" s="567"/>
      <c r="DXA31" s="567"/>
      <c r="DXB31" s="567"/>
      <c r="DXC31" s="567"/>
      <c r="DXD31" s="567"/>
      <c r="DXE31" s="567"/>
      <c r="DXF31" s="567"/>
      <c r="DXG31" s="567"/>
      <c r="DXH31" s="567"/>
      <c r="DXI31" s="567"/>
      <c r="DXJ31" s="567"/>
      <c r="DXK31" s="567"/>
      <c r="DXL31" s="567"/>
      <c r="DXM31" s="567"/>
      <c r="DXN31" s="567"/>
      <c r="DXO31" s="567"/>
      <c r="DXP31" s="567"/>
      <c r="DXQ31" s="567"/>
      <c r="DXR31" s="567"/>
      <c r="DXS31" s="567"/>
      <c r="DXT31" s="567"/>
      <c r="DXU31" s="567"/>
      <c r="DXV31" s="567"/>
      <c r="DXW31" s="567"/>
      <c r="DXX31" s="567"/>
      <c r="DXY31" s="567"/>
      <c r="DXZ31" s="567"/>
      <c r="DYA31" s="567"/>
      <c r="DYB31" s="567"/>
      <c r="DYC31" s="567"/>
      <c r="DYD31" s="567"/>
      <c r="DYE31" s="567"/>
      <c r="DYF31" s="567"/>
      <c r="DYG31" s="567"/>
      <c r="DYH31" s="567"/>
      <c r="DYI31" s="567"/>
      <c r="DYJ31" s="567"/>
      <c r="DYK31" s="567"/>
      <c r="DYL31" s="567"/>
      <c r="DYM31" s="567"/>
      <c r="DYN31" s="567"/>
      <c r="DYO31" s="567"/>
      <c r="DYP31" s="567"/>
      <c r="DYQ31" s="567"/>
      <c r="DYR31" s="567"/>
      <c r="DYS31" s="567"/>
      <c r="DYT31" s="567"/>
      <c r="DYU31" s="567"/>
      <c r="DYV31" s="567"/>
      <c r="DYW31" s="567"/>
      <c r="DYX31" s="567"/>
      <c r="DYY31" s="567"/>
      <c r="DYZ31" s="567"/>
      <c r="DZA31" s="567"/>
      <c r="DZB31" s="567"/>
      <c r="DZC31" s="567"/>
      <c r="DZD31" s="567"/>
      <c r="DZE31" s="567"/>
      <c r="DZF31" s="567"/>
      <c r="DZG31" s="567"/>
      <c r="DZH31" s="567"/>
      <c r="DZI31" s="567"/>
      <c r="DZJ31" s="567"/>
      <c r="DZK31" s="567"/>
      <c r="DZL31" s="567"/>
      <c r="DZM31" s="567"/>
      <c r="DZN31" s="567"/>
      <c r="DZO31" s="567"/>
      <c r="DZP31" s="567"/>
      <c r="DZQ31" s="567"/>
      <c r="DZR31" s="567"/>
      <c r="DZS31" s="567"/>
      <c r="DZT31" s="567"/>
      <c r="DZU31" s="567"/>
      <c r="DZV31" s="567"/>
      <c r="DZW31" s="567"/>
      <c r="DZX31" s="567"/>
      <c r="DZY31" s="567"/>
      <c r="DZZ31" s="567"/>
      <c r="EAA31" s="567"/>
      <c r="EAB31" s="567"/>
      <c r="EAC31" s="567"/>
      <c r="EAD31" s="567"/>
      <c r="EAE31" s="567"/>
      <c r="EAF31" s="567"/>
      <c r="EAG31" s="567"/>
      <c r="EAH31" s="567"/>
      <c r="EAI31" s="567"/>
      <c r="EAJ31" s="567"/>
      <c r="EAK31" s="567"/>
      <c r="EAL31" s="567"/>
      <c r="EAM31" s="567"/>
      <c r="EAN31" s="567"/>
      <c r="EAO31" s="567"/>
      <c r="EAP31" s="567"/>
      <c r="EAQ31" s="567"/>
      <c r="EAR31" s="567"/>
      <c r="EAS31" s="567"/>
      <c r="EAT31" s="567"/>
      <c r="EAU31" s="567"/>
      <c r="EAV31" s="567"/>
      <c r="EAW31" s="567"/>
      <c r="EAX31" s="567"/>
      <c r="EAY31" s="567"/>
      <c r="EAZ31" s="567"/>
      <c r="EBA31" s="567"/>
      <c r="EBB31" s="567"/>
      <c r="EBC31" s="567"/>
      <c r="EBD31" s="567"/>
      <c r="EBE31" s="567"/>
      <c r="EBF31" s="567"/>
      <c r="EBG31" s="567"/>
      <c r="EBH31" s="567"/>
      <c r="EBI31" s="567"/>
      <c r="EBJ31" s="567"/>
      <c r="EBK31" s="567"/>
      <c r="EBL31" s="567"/>
      <c r="EBM31" s="567"/>
      <c r="EBN31" s="567"/>
      <c r="EBO31" s="567"/>
      <c r="EBP31" s="567"/>
      <c r="EBQ31" s="567"/>
      <c r="EBR31" s="567"/>
      <c r="EBS31" s="567"/>
      <c r="EBT31" s="567"/>
      <c r="EBU31" s="567"/>
      <c r="EBV31" s="567"/>
      <c r="EBW31" s="567"/>
      <c r="EBX31" s="567"/>
      <c r="EBY31" s="567"/>
      <c r="EBZ31" s="567"/>
      <c r="ECA31" s="567"/>
      <c r="ECB31" s="567"/>
      <c r="ECC31" s="567"/>
      <c r="ECD31" s="567"/>
      <c r="ECE31" s="567"/>
      <c r="ECF31" s="567"/>
      <c r="ECG31" s="567"/>
      <c r="ECH31" s="567"/>
      <c r="ECI31" s="567"/>
      <c r="ECJ31" s="567"/>
      <c r="ECK31" s="567"/>
      <c r="ECL31" s="567"/>
      <c r="ECM31" s="567"/>
      <c r="ECN31" s="567"/>
      <c r="ECO31" s="567"/>
      <c r="ECP31" s="567"/>
      <c r="ECQ31" s="567"/>
      <c r="ECR31" s="567"/>
      <c r="ECS31" s="567"/>
      <c r="ECT31" s="567"/>
      <c r="ECU31" s="567"/>
      <c r="ECV31" s="567"/>
      <c r="ECW31" s="567"/>
      <c r="ECX31" s="567"/>
      <c r="ECY31" s="567"/>
      <c r="ECZ31" s="567"/>
      <c r="EDA31" s="567"/>
      <c r="EDB31" s="567"/>
      <c r="EDC31" s="567"/>
      <c r="EDD31" s="567"/>
      <c r="EDE31" s="567"/>
      <c r="EDF31" s="567"/>
      <c r="EDG31" s="567"/>
      <c r="EDH31" s="567"/>
      <c r="EDI31" s="567"/>
      <c r="EDJ31" s="567"/>
      <c r="EDK31" s="567"/>
      <c r="EDL31" s="567"/>
      <c r="EDM31" s="567"/>
      <c r="EDN31" s="567"/>
      <c r="EDO31" s="567"/>
      <c r="EDP31" s="567"/>
      <c r="EDQ31" s="567"/>
      <c r="EDR31" s="567"/>
      <c r="EDS31" s="567"/>
      <c r="EDT31" s="567"/>
      <c r="EDU31" s="567"/>
      <c r="EDV31" s="567"/>
      <c r="EDW31" s="567"/>
      <c r="EDX31" s="567"/>
      <c r="EDY31" s="567"/>
      <c r="EDZ31" s="567"/>
      <c r="EEA31" s="567"/>
      <c r="EEB31" s="567"/>
      <c r="EEC31" s="567"/>
      <c r="EED31" s="567"/>
      <c r="EEE31" s="567"/>
      <c r="EEF31" s="567"/>
      <c r="EEG31" s="567"/>
      <c r="EEH31" s="567"/>
      <c r="EEI31" s="567"/>
      <c r="EEJ31" s="567"/>
      <c r="EEK31" s="567"/>
      <c r="EEL31" s="567"/>
      <c r="EEM31" s="567"/>
      <c r="EEN31" s="567"/>
      <c r="EEO31" s="567"/>
      <c r="EEP31" s="567"/>
      <c r="EEQ31" s="567"/>
      <c r="EER31" s="567"/>
      <c r="EES31" s="567"/>
      <c r="EET31" s="567"/>
      <c r="EEU31" s="567"/>
      <c r="EEV31" s="567"/>
      <c r="EEW31" s="567"/>
      <c r="EEX31" s="567"/>
      <c r="EEY31" s="567"/>
      <c r="EEZ31" s="567"/>
      <c r="EFA31" s="567"/>
      <c r="EFB31" s="567"/>
      <c r="EFC31" s="567"/>
      <c r="EFD31" s="567"/>
      <c r="EFE31" s="567"/>
      <c r="EFF31" s="567"/>
      <c r="EFG31" s="567"/>
      <c r="EFH31" s="567"/>
      <c r="EFI31" s="567"/>
      <c r="EFJ31" s="567"/>
      <c r="EFK31" s="567"/>
      <c r="EFL31" s="567"/>
      <c r="EFM31" s="567"/>
      <c r="EFN31" s="567"/>
      <c r="EFO31" s="567"/>
      <c r="EFP31" s="567"/>
      <c r="EFQ31" s="567"/>
      <c r="EFR31" s="567"/>
      <c r="EFS31" s="567"/>
      <c r="EFT31" s="567"/>
      <c r="EFU31" s="567"/>
      <c r="EFV31" s="567"/>
      <c r="EFW31" s="567"/>
      <c r="EFX31" s="567"/>
      <c r="EFY31" s="567"/>
      <c r="EFZ31" s="567"/>
      <c r="EGA31" s="567"/>
      <c r="EGB31" s="567"/>
      <c r="EGC31" s="567"/>
      <c r="EGD31" s="567"/>
      <c r="EGE31" s="567"/>
      <c r="EGF31" s="567"/>
      <c r="EGG31" s="567"/>
      <c r="EGH31" s="567"/>
      <c r="EGI31" s="567"/>
      <c r="EGJ31" s="567"/>
      <c r="EGK31" s="567"/>
      <c r="EGL31" s="567"/>
      <c r="EGM31" s="567"/>
      <c r="EGN31" s="567"/>
      <c r="EGO31" s="567"/>
      <c r="EGP31" s="567"/>
      <c r="EGQ31" s="567"/>
      <c r="EGR31" s="567"/>
      <c r="EGS31" s="567"/>
      <c r="EGT31" s="567"/>
      <c r="EGU31" s="567"/>
      <c r="EGV31" s="567"/>
      <c r="EGW31" s="567"/>
      <c r="EGX31" s="567"/>
      <c r="EGY31" s="567"/>
      <c r="EGZ31" s="567"/>
      <c r="EHA31" s="567"/>
      <c r="EHB31" s="567"/>
      <c r="EHC31" s="567"/>
      <c r="EHD31" s="567"/>
      <c r="EHE31" s="567"/>
      <c r="EHF31" s="567"/>
      <c r="EHG31" s="567"/>
      <c r="EHH31" s="567"/>
      <c r="EHI31" s="567"/>
      <c r="EHJ31" s="567"/>
      <c r="EHK31" s="567"/>
      <c r="EHL31" s="567"/>
      <c r="EHM31" s="567"/>
      <c r="EHN31" s="567"/>
      <c r="EHO31" s="567"/>
      <c r="EHP31" s="567"/>
      <c r="EHQ31" s="567"/>
      <c r="EHR31" s="567"/>
      <c r="EHS31" s="567"/>
      <c r="EHT31" s="567"/>
      <c r="EHU31" s="567"/>
      <c r="EHV31" s="567"/>
      <c r="EHW31" s="567"/>
      <c r="EHX31" s="567"/>
      <c r="EHY31" s="567"/>
      <c r="EHZ31" s="567"/>
      <c r="EIA31" s="567"/>
      <c r="EIB31" s="567"/>
      <c r="EIC31" s="567"/>
      <c r="EID31" s="567"/>
      <c r="EIE31" s="567"/>
      <c r="EIF31" s="567"/>
      <c r="EIG31" s="567"/>
      <c r="EIH31" s="567"/>
      <c r="EII31" s="567"/>
      <c r="EIJ31" s="567"/>
      <c r="EIK31" s="567"/>
      <c r="EIL31" s="567"/>
      <c r="EIM31" s="567"/>
      <c r="EIN31" s="567"/>
      <c r="EIO31" s="567"/>
      <c r="EIP31" s="567"/>
      <c r="EIQ31" s="567"/>
      <c r="EIR31" s="567"/>
      <c r="EIS31" s="567"/>
      <c r="EIT31" s="567"/>
      <c r="EIU31" s="567"/>
      <c r="EIV31" s="567"/>
      <c r="EIW31" s="567"/>
      <c r="EIX31" s="567"/>
      <c r="EIY31" s="567"/>
      <c r="EIZ31" s="567"/>
      <c r="EJA31" s="567"/>
      <c r="EJB31" s="567"/>
      <c r="EJC31" s="567"/>
      <c r="EJD31" s="567"/>
      <c r="EJE31" s="567"/>
      <c r="EJF31" s="567"/>
      <c r="EJG31" s="567"/>
      <c r="EJH31" s="567"/>
      <c r="EJI31" s="567"/>
      <c r="EJJ31" s="567"/>
      <c r="EJK31" s="567"/>
      <c r="EJL31" s="567"/>
      <c r="EJM31" s="567"/>
      <c r="EJN31" s="567"/>
      <c r="EJO31" s="567"/>
      <c r="EJP31" s="567"/>
      <c r="EJQ31" s="567"/>
      <c r="EJR31" s="567"/>
      <c r="EJS31" s="567"/>
      <c r="EJT31" s="567"/>
      <c r="EJU31" s="567"/>
      <c r="EJV31" s="567"/>
      <c r="EJW31" s="567"/>
      <c r="EJX31" s="567"/>
      <c r="EJY31" s="567"/>
      <c r="EJZ31" s="567"/>
      <c r="EKA31" s="567"/>
      <c r="EKB31" s="567"/>
      <c r="EKC31" s="567"/>
      <c r="EKD31" s="567"/>
      <c r="EKE31" s="567"/>
      <c r="EKF31" s="567"/>
      <c r="EKG31" s="567"/>
      <c r="EKH31" s="567"/>
      <c r="EKI31" s="567"/>
      <c r="EKJ31" s="567"/>
      <c r="EKK31" s="567"/>
      <c r="EKL31" s="567"/>
      <c r="EKM31" s="567"/>
      <c r="EKN31" s="567"/>
      <c r="EKO31" s="567"/>
      <c r="EKP31" s="567"/>
      <c r="EKQ31" s="567"/>
      <c r="EKR31" s="567"/>
      <c r="EKS31" s="567"/>
      <c r="EKT31" s="567"/>
      <c r="EKU31" s="567"/>
      <c r="EKV31" s="567"/>
      <c r="EKW31" s="567"/>
      <c r="EKX31" s="567"/>
      <c r="EKY31" s="567"/>
      <c r="EKZ31" s="567"/>
      <c r="ELA31" s="567"/>
      <c r="ELB31" s="567"/>
      <c r="ELC31" s="567"/>
      <c r="ELD31" s="567"/>
      <c r="ELE31" s="567"/>
      <c r="ELF31" s="567"/>
      <c r="ELG31" s="567"/>
      <c r="ELH31" s="567"/>
      <c r="ELI31" s="567"/>
      <c r="ELJ31" s="567"/>
      <c r="ELK31" s="567"/>
      <c r="ELL31" s="567"/>
      <c r="ELM31" s="567"/>
      <c r="ELN31" s="567"/>
      <c r="ELO31" s="567"/>
      <c r="ELP31" s="567"/>
      <c r="ELQ31" s="567"/>
      <c r="ELR31" s="567"/>
      <c r="ELS31" s="567"/>
      <c r="ELT31" s="567"/>
      <c r="ELU31" s="567"/>
      <c r="ELV31" s="567"/>
      <c r="ELW31" s="567"/>
      <c r="ELX31" s="567"/>
      <c r="ELY31" s="567"/>
      <c r="ELZ31" s="567"/>
      <c r="EMA31" s="567"/>
      <c r="EMB31" s="567"/>
      <c r="EMC31" s="567"/>
      <c r="EMD31" s="567"/>
      <c r="EME31" s="567"/>
      <c r="EMF31" s="567"/>
      <c r="EMG31" s="567"/>
      <c r="EMH31" s="567"/>
      <c r="EMI31" s="567"/>
      <c r="EMJ31" s="567"/>
      <c r="EMK31" s="567"/>
      <c r="EML31" s="567"/>
      <c r="EMM31" s="567"/>
      <c r="EMN31" s="567"/>
      <c r="EMO31" s="567"/>
      <c r="EMP31" s="567"/>
      <c r="EMQ31" s="567"/>
      <c r="EMR31" s="567"/>
      <c r="EMS31" s="567"/>
      <c r="EMT31" s="567"/>
      <c r="EMU31" s="567"/>
      <c r="EMV31" s="567"/>
      <c r="EMW31" s="567"/>
      <c r="EMX31" s="567"/>
      <c r="EMY31" s="567"/>
      <c r="EMZ31" s="567"/>
      <c r="ENA31" s="567"/>
      <c r="ENB31" s="567"/>
      <c r="ENC31" s="567"/>
      <c r="END31" s="567"/>
      <c r="ENE31" s="567"/>
      <c r="ENF31" s="567"/>
      <c r="ENG31" s="567"/>
      <c r="ENH31" s="567"/>
      <c r="ENI31" s="567"/>
      <c r="ENJ31" s="567"/>
      <c r="ENK31" s="567"/>
      <c r="ENL31" s="567"/>
      <c r="ENM31" s="567"/>
      <c r="ENN31" s="567"/>
      <c r="ENO31" s="567"/>
      <c r="ENP31" s="567"/>
      <c r="ENQ31" s="567"/>
      <c r="ENR31" s="567"/>
      <c r="ENS31" s="567"/>
      <c r="ENT31" s="567"/>
      <c r="ENU31" s="567"/>
      <c r="ENV31" s="567"/>
      <c r="ENW31" s="567"/>
      <c r="ENX31" s="567"/>
      <c r="ENY31" s="567"/>
      <c r="ENZ31" s="567"/>
      <c r="EOA31" s="567"/>
      <c r="EOB31" s="567"/>
      <c r="EOC31" s="567"/>
      <c r="EOD31" s="567"/>
      <c r="EOE31" s="567"/>
      <c r="EOF31" s="567"/>
      <c r="EOG31" s="567"/>
      <c r="EOH31" s="567"/>
      <c r="EOI31" s="567"/>
      <c r="EOJ31" s="567"/>
      <c r="EOK31" s="567"/>
      <c r="EOL31" s="567"/>
      <c r="EOM31" s="567"/>
      <c r="EON31" s="567"/>
      <c r="EOO31" s="567"/>
      <c r="EOP31" s="567"/>
      <c r="EOQ31" s="567"/>
      <c r="EOR31" s="567"/>
      <c r="EOS31" s="567"/>
      <c r="EOT31" s="567"/>
      <c r="EOU31" s="567"/>
      <c r="EOV31" s="567"/>
      <c r="EOW31" s="567"/>
      <c r="EOX31" s="567"/>
      <c r="EOY31" s="567"/>
      <c r="EOZ31" s="567"/>
      <c r="EPA31" s="567"/>
      <c r="EPB31" s="567"/>
      <c r="EPC31" s="567"/>
      <c r="EPD31" s="567"/>
      <c r="EPE31" s="567"/>
      <c r="EPF31" s="567"/>
      <c r="EPG31" s="567"/>
      <c r="EPH31" s="567"/>
      <c r="EPI31" s="567"/>
      <c r="EPJ31" s="567"/>
      <c r="EPK31" s="567"/>
      <c r="EPL31" s="567"/>
      <c r="EPM31" s="567"/>
      <c r="EPN31" s="567"/>
      <c r="EPO31" s="567"/>
      <c r="EPP31" s="567"/>
      <c r="EPQ31" s="567"/>
      <c r="EPR31" s="567"/>
      <c r="EPS31" s="567"/>
      <c r="EPT31" s="567"/>
      <c r="EPU31" s="567"/>
      <c r="EPV31" s="567"/>
      <c r="EPW31" s="567"/>
      <c r="EPX31" s="567"/>
      <c r="EPY31" s="567"/>
      <c r="EPZ31" s="567"/>
      <c r="EQA31" s="567"/>
      <c r="EQB31" s="567"/>
      <c r="EQC31" s="567"/>
      <c r="EQD31" s="567"/>
      <c r="EQE31" s="567"/>
      <c r="EQF31" s="567"/>
      <c r="EQG31" s="567"/>
      <c r="EQH31" s="567"/>
      <c r="EQI31" s="567"/>
      <c r="EQJ31" s="567"/>
      <c r="EQK31" s="567"/>
      <c r="EQL31" s="567"/>
      <c r="EQM31" s="567"/>
      <c r="EQN31" s="567"/>
      <c r="EQO31" s="567"/>
      <c r="EQP31" s="567"/>
      <c r="EQQ31" s="567"/>
      <c r="EQR31" s="567"/>
      <c r="EQS31" s="567"/>
      <c r="EQT31" s="567"/>
      <c r="EQU31" s="567"/>
      <c r="EQV31" s="567"/>
      <c r="EQW31" s="567"/>
      <c r="EQX31" s="567"/>
      <c r="EQY31" s="567"/>
      <c r="EQZ31" s="567"/>
      <c r="ERA31" s="567"/>
      <c r="ERB31" s="567"/>
      <c r="ERC31" s="567"/>
      <c r="ERD31" s="567"/>
      <c r="ERE31" s="567"/>
      <c r="ERF31" s="567"/>
      <c r="ERG31" s="567"/>
      <c r="ERH31" s="567"/>
      <c r="ERI31" s="567"/>
      <c r="ERJ31" s="567"/>
      <c r="ERK31" s="567"/>
      <c r="ERL31" s="567"/>
      <c r="ERM31" s="567"/>
      <c r="ERN31" s="567"/>
      <c r="ERO31" s="567"/>
      <c r="ERP31" s="567"/>
      <c r="ERQ31" s="567"/>
      <c r="ERR31" s="567"/>
      <c r="ERS31" s="567"/>
      <c r="ERT31" s="567"/>
      <c r="ERU31" s="567"/>
      <c r="ERV31" s="567"/>
      <c r="ERW31" s="567"/>
      <c r="ERX31" s="567"/>
      <c r="ERY31" s="567"/>
      <c r="ERZ31" s="567"/>
      <c r="ESA31" s="567"/>
      <c r="ESB31" s="567"/>
      <c r="ESC31" s="567"/>
      <c r="ESD31" s="567"/>
      <c r="ESE31" s="567"/>
      <c r="ESF31" s="567"/>
      <c r="ESG31" s="567"/>
      <c r="ESH31" s="567"/>
      <c r="ESI31" s="567"/>
      <c r="ESJ31" s="567"/>
      <c r="ESK31" s="567"/>
      <c r="ESL31" s="567"/>
      <c r="ESM31" s="567"/>
      <c r="ESN31" s="567"/>
      <c r="ESO31" s="567"/>
      <c r="ESP31" s="567"/>
      <c r="ESQ31" s="567"/>
      <c r="ESR31" s="567"/>
      <c r="ESS31" s="567"/>
      <c r="EST31" s="567"/>
      <c r="ESU31" s="567"/>
      <c r="ESV31" s="567"/>
      <c r="ESW31" s="567"/>
      <c r="ESX31" s="567"/>
      <c r="ESY31" s="567"/>
      <c r="ESZ31" s="567"/>
      <c r="ETA31" s="567"/>
      <c r="ETB31" s="567"/>
      <c r="ETC31" s="567"/>
      <c r="ETD31" s="567"/>
      <c r="ETE31" s="567"/>
      <c r="ETF31" s="567"/>
      <c r="ETG31" s="567"/>
      <c r="ETH31" s="567"/>
      <c r="ETI31" s="567"/>
      <c r="ETJ31" s="567"/>
      <c r="ETK31" s="567"/>
      <c r="ETL31" s="567"/>
      <c r="ETM31" s="567"/>
      <c r="ETN31" s="567"/>
      <c r="ETO31" s="567"/>
      <c r="ETP31" s="567"/>
      <c r="ETQ31" s="567"/>
      <c r="ETR31" s="567"/>
      <c r="ETS31" s="567"/>
      <c r="ETT31" s="567"/>
      <c r="ETU31" s="567"/>
      <c r="ETV31" s="567"/>
      <c r="ETW31" s="567"/>
      <c r="ETX31" s="567"/>
      <c r="ETY31" s="567"/>
      <c r="ETZ31" s="567"/>
      <c r="EUA31" s="567"/>
      <c r="EUB31" s="567"/>
      <c r="EUC31" s="567"/>
      <c r="EUD31" s="567"/>
      <c r="EUE31" s="567"/>
      <c r="EUF31" s="567"/>
      <c r="EUG31" s="567"/>
      <c r="EUH31" s="567"/>
      <c r="EUI31" s="567"/>
      <c r="EUJ31" s="567"/>
      <c r="EUK31" s="567"/>
      <c r="EUL31" s="567"/>
      <c r="EUM31" s="567"/>
      <c r="EUN31" s="567"/>
      <c r="EUO31" s="567"/>
      <c r="EUP31" s="567"/>
      <c r="EUQ31" s="567"/>
      <c r="EUR31" s="567"/>
      <c r="EUS31" s="567"/>
      <c r="EUT31" s="567"/>
      <c r="EUU31" s="567"/>
      <c r="EUV31" s="567"/>
      <c r="EUW31" s="567"/>
      <c r="EUX31" s="567"/>
      <c r="EUY31" s="567"/>
      <c r="EUZ31" s="567"/>
      <c r="EVA31" s="567"/>
      <c r="EVB31" s="567"/>
      <c r="EVC31" s="567"/>
      <c r="EVD31" s="567"/>
      <c r="EVE31" s="567"/>
      <c r="EVF31" s="567"/>
      <c r="EVG31" s="567"/>
      <c r="EVH31" s="567"/>
      <c r="EVI31" s="567"/>
      <c r="EVJ31" s="567"/>
      <c r="EVK31" s="567"/>
      <c r="EVL31" s="567"/>
      <c r="EVM31" s="567"/>
      <c r="EVN31" s="567"/>
      <c r="EVO31" s="567"/>
      <c r="EVP31" s="567"/>
      <c r="EVQ31" s="567"/>
      <c r="EVR31" s="567"/>
      <c r="EVS31" s="567"/>
      <c r="EVT31" s="567"/>
      <c r="EVU31" s="567"/>
      <c r="EVV31" s="567"/>
      <c r="EVW31" s="567"/>
      <c r="EVX31" s="567"/>
      <c r="EVY31" s="567"/>
      <c r="EVZ31" s="567"/>
      <c r="EWA31" s="567"/>
      <c r="EWB31" s="567"/>
      <c r="EWC31" s="567"/>
      <c r="EWD31" s="567"/>
      <c r="EWE31" s="567"/>
      <c r="EWF31" s="567"/>
      <c r="EWG31" s="567"/>
      <c r="EWH31" s="567"/>
      <c r="EWI31" s="567"/>
      <c r="EWJ31" s="567"/>
      <c r="EWK31" s="567"/>
      <c r="EWL31" s="567"/>
      <c r="EWM31" s="567"/>
      <c r="EWN31" s="567"/>
      <c r="EWO31" s="567"/>
      <c r="EWP31" s="567"/>
      <c r="EWQ31" s="567"/>
      <c r="EWR31" s="567"/>
      <c r="EWS31" s="567"/>
      <c r="EWT31" s="567"/>
      <c r="EWU31" s="567"/>
      <c r="EWV31" s="567"/>
      <c r="EWW31" s="567"/>
      <c r="EWX31" s="567"/>
      <c r="EWY31" s="567"/>
      <c r="EWZ31" s="567"/>
      <c r="EXA31" s="567"/>
      <c r="EXB31" s="567"/>
      <c r="EXC31" s="567"/>
      <c r="EXD31" s="567"/>
      <c r="EXE31" s="567"/>
      <c r="EXF31" s="567"/>
      <c r="EXG31" s="567"/>
      <c r="EXH31" s="567"/>
      <c r="EXI31" s="567"/>
      <c r="EXJ31" s="567"/>
      <c r="EXK31" s="567"/>
      <c r="EXL31" s="567"/>
      <c r="EXM31" s="567"/>
      <c r="EXN31" s="567"/>
      <c r="EXO31" s="567"/>
      <c r="EXP31" s="567"/>
      <c r="EXQ31" s="567"/>
      <c r="EXR31" s="567"/>
      <c r="EXS31" s="567"/>
      <c r="EXT31" s="567"/>
      <c r="EXU31" s="567"/>
      <c r="EXV31" s="567"/>
      <c r="EXW31" s="567"/>
      <c r="EXX31" s="567"/>
      <c r="EXY31" s="567"/>
      <c r="EXZ31" s="567"/>
      <c r="EYA31" s="567"/>
      <c r="EYB31" s="567"/>
      <c r="EYC31" s="567"/>
      <c r="EYD31" s="567"/>
      <c r="EYE31" s="567"/>
      <c r="EYF31" s="567"/>
      <c r="EYG31" s="567"/>
      <c r="EYH31" s="567"/>
      <c r="EYI31" s="567"/>
      <c r="EYJ31" s="567"/>
      <c r="EYK31" s="567"/>
      <c r="EYL31" s="567"/>
      <c r="EYM31" s="567"/>
      <c r="EYN31" s="567"/>
      <c r="EYO31" s="567"/>
      <c r="EYP31" s="567"/>
      <c r="EYQ31" s="567"/>
      <c r="EYR31" s="567"/>
      <c r="EYS31" s="567"/>
      <c r="EYT31" s="567"/>
      <c r="EYU31" s="567"/>
      <c r="EYV31" s="567"/>
      <c r="EYW31" s="567"/>
      <c r="EYX31" s="567"/>
      <c r="EYY31" s="567"/>
      <c r="EYZ31" s="567"/>
      <c r="EZA31" s="567"/>
      <c r="EZB31" s="567"/>
      <c r="EZC31" s="567"/>
      <c r="EZD31" s="567"/>
      <c r="EZE31" s="567"/>
      <c r="EZF31" s="567"/>
      <c r="EZG31" s="567"/>
      <c r="EZH31" s="567"/>
      <c r="EZI31" s="567"/>
      <c r="EZJ31" s="567"/>
      <c r="EZK31" s="567"/>
      <c r="EZL31" s="567"/>
      <c r="EZM31" s="567"/>
      <c r="EZN31" s="567"/>
      <c r="EZO31" s="567"/>
      <c r="EZP31" s="567"/>
      <c r="EZQ31" s="567"/>
      <c r="EZR31" s="567"/>
      <c r="EZS31" s="567"/>
      <c r="EZT31" s="567"/>
      <c r="EZU31" s="567"/>
      <c r="EZV31" s="567"/>
      <c r="EZW31" s="567"/>
      <c r="EZX31" s="567"/>
      <c r="EZY31" s="567"/>
      <c r="EZZ31" s="567"/>
      <c r="FAA31" s="567"/>
      <c r="FAB31" s="567"/>
      <c r="FAC31" s="567"/>
      <c r="FAD31" s="567"/>
      <c r="FAE31" s="567"/>
      <c r="FAF31" s="567"/>
      <c r="FAG31" s="567"/>
      <c r="FAH31" s="567"/>
      <c r="FAI31" s="567"/>
      <c r="FAJ31" s="567"/>
      <c r="FAK31" s="567"/>
      <c r="FAL31" s="567"/>
      <c r="FAM31" s="567"/>
      <c r="FAN31" s="567"/>
      <c r="FAO31" s="567"/>
      <c r="FAP31" s="567"/>
      <c r="FAQ31" s="567"/>
      <c r="FAR31" s="567"/>
      <c r="FAS31" s="567"/>
      <c r="FAT31" s="567"/>
      <c r="FAU31" s="567"/>
      <c r="FAV31" s="567"/>
      <c r="FAW31" s="567"/>
      <c r="FAX31" s="567"/>
      <c r="FAY31" s="567"/>
      <c r="FAZ31" s="567"/>
      <c r="FBA31" s="567"/>
      <c r="FBB31" s="567"/>
      <c r="FBC31" s="567"/>
      <c r="FBD31" s="567"/>
      <c r="FBE31" s="567"/>
      <c r="FBF31" s="567"/>
      <c r="FBG31" s="567"/>
      <c r="FBH31" s="567"/>
      <c r="FBI31" s="567"/>
      <c r="FBJ31" s="567"/>
      <c r="FBK31" s="567"/>
      <c r="FBL31" s="567"/>
      <c r="FBM31" s="567"/>
      <c r="FBN31" s="567"/>
      <c r="FBO31" s="567"/>
      <c r="FBP31" s="567"/>
      <c r="FBQ31" s="567"/>
      <c r="FBR31" s="567"/>
      <c r="FBS31" s="567"/>
      <c r="FBT31" s="567"/>
      <c r="FBU31" s="567"/>
      <c r="FBV31" s="567"/>
      <c r="FBW31" s="567"/>
      <c r="FBX31" s="567"/>
      <c r="FBY31" s="567"/>
      <c r="FBZ31" s="567"/>
      <c r="FCA31" s="567"/>
      <c r="FCB31" s="567"/>
      <c r="FCC31" s="567"/>
      <c r="FCD31" s="567"/>
      <c r="FCE31" s="567"/>
      <c r="FCF31" s="567"/>
      <c r="FCG31" s="567"/>
      <c r="FCH31" s="567"/>
      <c r="FCI31" s="567"/>
      <c r="FCJ31" s="567"/>
      <c r="FCK31" s="567"/>
      <c r="FCL31" s="567"/>
      <c r="FCM31" s="567"/>
      <c r="FCN31" s="567"/>
      <c r="FCO31" s="567"/>
      <c r="FCP31" s="567"/>
      <c r="FCQ31" s="567"/>
      <c r="FCR31" s="567"/>
      <c r="FCS31" s="567"/>
      <c r="FCT31" s="567"/>
      <c r="FCU31" s="567"/>
      <c r="FCV31" s="567"/>
      <c r="FCW31" s="567"/>
      <c r="FCX31" s="567"/>
      <c r="FCY31" s="567"/>
      <c r="FCZ31" s="567"/>
      <c r="FDA31" s="567"/>
      <c r="FDB31" s="567"/>
      <c r="FDC31" s="567"/>
      <c r="FDD31" s="567"/>
      <c r="FDE31" s="567"/>
      <c r="FDF31" s="567"/>
      <c r="FDG31" s="567"/>
      <c r="FDH31" s="567"/>
      <c r="FDI31" s="567"/>
      <c r="FDJ31" s="567"/>
      <c r="FDK31" s="567"/>
      <c r="FDL31" s="567"/>
      <c r="FDM31" s="567"/>
      <c r="FDN31" s="567"/>
      <c r="FDO31" s="567"/>
      <c r="FDP31" s="567"/>
      <c r="FDQ31" s="567"/>
      <c r="FDR31" s="567"/>
      <c r="FDS31" s="567"/>
      <c r="FDT31" s="567"/>
      <c r="FDU31" s="567"/>
      <c r="FDV31" s="567"/>
      <c r="FDW31" s="567"/>
      <c r="FDX31" s="567"/>
      <c r="FDY31" s="567"/>
      <c r="FDZ31" s="567"/>
      <c r="FEA31" s="567"/>
      <c r="FEB31" s="567"/>
      <c r="FEC31" s="567"/>
      <c r="FED31" s="567"/>
      <c r="FEE31" s="567"/>
      <c r="FEF31" s="567"/>
      <c r="FEG31" s="567"/>
      <c r="FEH31" s="567"/>
      <c r="FEI31" s="567"/>
      <c r="FEJ31" s="567"/>
      <c r="FEK31" s="567"/>
      <c r="FEL31" s="567"/>
      <c r="FEM31" s="567"/>
      <c r="FEN31" s="567"/>
      <c r="FEO31" s="567"/>
      <c r="FEP31" s="567"/>
      <c r="FEQ31" s="567"/>
      <c r="FER31" s="567"/>
      <c r="FES31" s="567"/>
      <c r="FET31" s="567"/>
      <c r="FEU31" s="567"/>
      <c r="FEV31" s="567"/>
      <c r="FEW31" s="567"/>
      <c r="FEX31" s="567"/>
      <c r="FEY31" s="567"/>
      <c r="FEZ31" s="567"/>
      <c r="FFA31" s="567"/>
      <c r="FFB31" s="567"/>
      <c r="FFC31" s="567"/>
      <c r="FFD31" s="567"/>
      <c r="FFE31" s="567"/>
      <c r="FFF31" s="567"/>
      <c r="FFG31" s="567"/>
      <c r="FFH31" s="567"/>
      <c r="FFI31" s="567"/>
      <c r="FFJ31" s="567"/>
      <c r="FFK31" s="567"/>
      <c r="FFL31" s="567"/>
      <c r="FFM31" s="567"/>
      <c r="FFN31" s="567"/>
      <c r="FFO31" s="567"/>
      <c r="FFP31" s="567"/>
      <c r="FFQ31" s="567"/>
      <c r="FFR31" s="567"/>
      <c r="FFS31" s="567"/>
      <c r="FFT31" s="567"/>
      <c r="FFU31" s="567"/>
      <c r="FFV31" s="567"/>
      <c r="FFW31" s="567"/>
      <c r="FFX31" s="567"/>
      <c r="FFY31" s="567"/>
      <c r="FFZ31" s="567"/>
      <c r="FGA31" s="567"/>
      <c r="FGB31" s="567"/>
      <c r="FGC31" s="567"/>
      <c r="FGD31" s="567"/>
      <c r="FGE31" s="567"/>
      <c r="FGF31" s="567"/>
      <c r="FGG31" s="567"/>
      <c r="FGH31" s="567"/>
      <c r="FGI31" s="567"/>
      <c r="FGJ31" s="567"/>
      <c r="FGK31" s="567"/>
      <c r="FGL31" s="567"/>
      <c r="FGM31" s="567"/>
      <c r="FGN31" s="567"/>
      <c r="FGO31" s="567"/>
      <c r="FGP31" s="567"/>
      <c r="FGQ31" s="567"/>
      <c r="FGR31" s="567"/>
      <c r="FGS31" s="567"/>
      <c r="FGT31" s="567"/>
      <c r="FGU31" s="567"/>
      <c r="FGV31" s="567"/>
      <c r="FGW31" s="567"/>
      <c r="FGX31" s="567"/>
      <c r="FGY31" s="567"/>
      <c r="FGZ31" s="567"/>
      <c r="FHA31" s="567"/>
      <c r="FHB31" s="567"/>
      <c r="FHC31" s="567"/>
      <c r="FHD31" s="567"/>
      <c r="FHE31" s="567"/>
      <c r="FHF31" s="567"/>
      <c r="FHG31" s="567"/>
      <c r="FHH31" s="567"/>
      <c r="FHI31" s="567"/>
      <c r="FHJ31" s="567"/>
      <c r="FHK31" s="567"/>
      <c r="FHL31" s="567"/>
      <c r="FHM31" s="567"/>
      <c r="FHN31" s="567"/>
      <c r="FHO31" s="567"/>
      <c r="FHP31" s="567"/>
      <c r="FHQ31" s="567"/>
      <c r="FHR31" s="567"/>
      <c r="FHS31" s="567"/>
      <c r="FHT31" s="567"/>
      <c r="FHU31" s="567"/>
      <c r="FHV31" s="567"/>
      <c r="FHW31" s="567"/>
      <c r="FHX31" s="567"/>
      <c r="FHY31" s="567"/>
      <c r="FHZ31" s="567"/>
      <c r="FIA31" s="567"/>
      <c r="FIB31" s="567"/>
      <c r="FIC31" s="567"/>
      <c r="FID31" s="567"/>
      <c r="FIE31" s="567"/>
      <c r="FIF31" s="567"/>
      <c r="FIG31" s="567"/>
      <c r="FIH31" s="567"/>
      <c r="FII31" s="567"/>
      <c r="FIJ31" s="567"/>
      <c r="FIK31" s="567"/>
      <c r="FIL31" s="567"/>
      <c r="FIM31" s="567"/>
      <c r="FIN31" s="567"/>
      <c r="FIO31" s="567"/>
      <c r="FIP31" s="567"/>
      <c r="FIQ31" s="567"/>
      <c r="FIR31" s="567"/>
      <c r="FIS31" s="567"/>
      <c r="FIT31" s="567"/>
      <c r="FIU31" s="567"/>
      <c r="FIV31" s="567"/>
      <c r="FIW31" s="567"/>
      <c r="FIX31" s="567"/>
      <c r="FIY31" s="567"/>
      <c r="FIZ31" s="567"/>
      <c r="FJA31" s="567"/>
      <c r="FJB31" s="567"/>
      <c r="FJC31" s="567"/>
      <c r="FJD31" s="567"/>
      <c r="FJE31" s="567"/>
      <c r="FJF31" s="567"/>
      <c r="FJG31" s="567"/>
      <c r="FJH31" s="567"/>
      <c r="FJI31" s="567"/>
      <c r="FJJ31" s="567"/>
      <c r="FJK31" s="567"/>
      <c r="FJL31" s="567"/>
      <c r="FJM31" s="567"/>
      <c r="FJN31" s="567"/>
      <c r="FJO31" s="567"/>
      <c r="FJP31" s="567"/>
      <c r="FJQ31" s="567"/>
      <c r="FJR31" s="567"/>
      <c r="FJS31" s="567"/>
      <c r="FJT31" s="567"/>
      <c r="FJU31" s="567"/>
      <c r="FJV31" s="567"/>
      <c r="FJW31" s="567"/>
      <c r="FJX31" s="567"/>
      <c r="FJY31" s="567"/>
      <c r="FJZ31" s="567"/>
      <c r="FKA31" s="567"/>
      <c r="FKB31" s="567"/>
      <c r="FKC31" s="567"/>
      <c r="FKD31" s="567"/>
      <c r="FKE31" s="567"/>
      <c r="FKF31" s="567"/>
      <c r="FKG31" s="567"/>
      <c r="FKH31" s="567"/>
      <c r="FKI31" s="567"/>
      <c r="FKJ31" s="567"/>
      <c r="FKK31" s="567"/>
      <c r="FKL31" s="567"/>
      <c r="FKM31" s="567"/>
      <c r="FKN31" s="567"/>
      <c r="FKO31" s="567"/>
      <c r="FKP31" s="567"/>
      <c r="FKQ31" s="567"/>
      <c r="FKR31" s="567"/>
      <c r="FKS31" s="567"/>
      <c r="FKT31" s="567"/>
      <c r="FKU31" s="567"/>
      <c r="FKV31" s="567"/>
      <c r="FKW31" s="567"/>
      <c r="FKX31" s="567"/>
      <c r="FKY31" s="567"/>
      <c r="FKZ31" s="567"/>
      <c r="FLA31" s="567"/>
      <c r="FLB31" s="567"/>
      <c r="FLC31" s="567"/>
      <c r="FLD31" s="567"/>
      <c r="FLE31" s="567"/>
      <c r="FLF31" s="567"/>
      <c r="FLG31" s="567"/>
      <c r="FLH31" s="567"/>
      <c r="FLI31" s="567"/>
      <c r="FLJ31" s="567"/>
      <c r="FLK31" s="567"/>
      <c r="FLL31" s="567"/>
      <c r="FLM31" s="567"/>
      <c r="FLN31" s="567"/>
      <c r="FLO31" s="567"/>
      <c r="FLP31" s="567"/>
      <c r="FLQ31" s="567"/>
      <c r="FLR31" s="567"/>
      <c r="FLS31" s="567"/>
      <c r="FLT31" s="567"/>
      <c r="FLU31" s="567"/>
      <c r="FLV31" s="567"/>
      <c r="FLW31" s="567"/>
      <c r="FLX31" s="567"/>
      <c r="FLY31" s="567"/>
      <c r="FLZ31" s="567"/>
      <c r="FMA31" s="567"/>
      <c r="FMB31" s="567"/>
      <c r="FMC31" s="567"/>
      <c r="FMD31" s="567"/>
      <c r="FME31" s="567"/>
      <c r="FMF31" s="567"/>
      <c r="FMG31" s="567"/>
      <c r="FMH31" s="567"/>
      <c r="FMI31" s="567"/>
      <c r="FMJ31" s="567"/>
      <c r="FMK31" s="567"/>
      <c r="FML31" s="567"/>
      <c r="FMM31" s="567"/>
      <c r="FMN31" s="567"/>
      <c r="FMO31" s="567"/>
      <c r="FMP31" s="567"/>
      <c r="FMQ31" s="567"/>
      <c r="FMR31" s="567"/>
      <c r="FMS31" s="567"/>
      <c r="FMT31" s="567"/>
      <c r="FMU31" s="567"/>
      <c r="FMV31" s="567"/>
      <c r="FMW31" s="567"/>
      <c r="FMX31" s="567"/>
      <c r="FMY31" s="567"/>
      <c r="FMZ31" s="567"/>
      <c r="FNA31" s="567"/>
      <c r="FNB31" s="567"/>
      <c r="FNC31" s="567"/>
      <c r="FND31" s="567"/>
      <c r="FNE31" s="567"/>
      <c r="FNF31" s="567"/>
      <c r="FNG31" s="567"/>
      <c r="FNH31" s="567"/>
      <c r="FNI31" s="567"/>
      <c r="FNJ31" s="567"/>
      <c r="FNK31" s="567"/>
      <c r="FNL31" s="567"/>
      <c r="FNM31" s="567"/>
      <c r="FNN31" s="567"/>
      <c r="FNO31" s="567"/>
      <c r="FNP31" s="567"/>
      <c r="FNQ31" s="567"/>
      <c r="FNR31" s="567"/>
      <c r="FNS31" s="567"/>
      <c r="FNT31" s="567"/>
      <c r="FNU31" s="567"/>
      <c r="FNV31" s="567"/>
      <c r="FNW31" s="567"/>
      <c r="FNX31" s="567"/>
      <c r="FNY31" s="567"/>
      <c r="FNZ31" s="567"/>
      <c r="FOA31" s="567"/>
      <c r="FOB31" s="567"/>
      <c r="FOC31" s="567"/>
      <c r="FOD31" s="567"/>
      <c r="FOE31" s="567"/>
      <c r="FOF31" s="567"/>
      <c r="FOG31" s="567"/>
      <c r="FOH31" s="567"/>
      <c r="FOI31" s="567"/>
      <c r="FOJ31" s="567"/>
      <c r="FOK31" s="567"/>
      <c r="FOL31" s="567"/>
      <c r="FOM31" s="567"/>
      <c r="FON31" s="567"/>
      <c r="FOO31" s="567"/>
      <c r="FOP31" s="567"/>
      <c r="FOQ31" s="567"/>
      <c r="FOR31" s="567"/>
      <c r="FOS31" s="567"/>
      <c r="FOT31" s="567"/>
      <c r="FOU31" s="567"/>
      <c r="FOV31" s="567"/>
      <c r="FOW31" s="567"/>
      <c r="FOX31" s="567"/>
      <c r="FOY31" s="567"/>
      <c r="FOZ31" s="567"/>
      <c r="FPA31" s="567"/>
      <c r="FPB31" s="567"/>
      <c r="FPC31" s="567"/>
      <c r="FPD31" s="567"/>
      <c r="FPE31" s="567"/>
      <c r="FPF31" s="567"/>
      <c r="FPG31" s="567"/>
      <c r="FPH31" s="567"/>
      <c r="FPI31" s="567"/>
      <c r="FPJ31" s="567"/>
      <c r="FPK31" s="567"/>
      <c r="FPL31" s="567"/>
      <c r="FPM31" s="567"/>
      <c r="FPN31" s="567"/>
      <c r="FPO31" s="567"/>
      <c r="FPP31" s="567"/>
      <c r="FPQ31" s="567"/>
      <c r="FPR31" s="567"/>
      <c r="FPS31" s="567"/>
      <c r="FPT31" s="567"/>
      <c r="FPU31" s="567"/>
      <c r="FPV31" s="567"/>
      <c r="FPW31" s="567"/>
      <c r="FPX31" s="567"/>
      <c r="FPY31" s="567"/>
      <c r="FPZ31" s="567"/>
      <c r="FQA31" s="567"/>
      <c r="FQB31" s="567"/>
      <c r="FQC31" s="567"/>
      <c r="FQD31" s="567"/>
      <c r="FQE31" s="567"/>
      <c r="FQF31" s="567"/>
      <c r="FQG31" s="567"/>
      <c r="FQH31" s="567"/>
      <c r="FQI31" s="567"/>
      <c r="FQJ31" s="567"/>
      <c r="FQK31" s="567"/>
      <c r="FQL31" s="567"/>
      <c r="FQM31" s="567"/>
      <c r="FQN31" s="567"/>
      <c r="FQO31" s="567"/>
      <c r="FQP31" s="567"/>
      <c r="FQQ31" s="567"/>
      <c r="FQR31" s="567"/>
      <c r="FQS31" s="567"/>
      <c r="FQT31" s="567"/>
      <c r="FQU31" s="567"/>
      <c r="FQV31" s="567"/>
      <c r="FQW31" s="567"/>
      <c r="FQX31" s="567"/>
      <c r="FQY31" s="567"/>
      <c r="FQZ31" s="567"/>
      <c r="FRA31" s="567"/>
      <c r="FRB31" s="567"/>
      <c r="FRC31" s="567"/>
      <c r="FRD31" s="567"/>
      <c r="FRE31" s="567"/>
      <c r="FRF31" s="567"/>
      <c r="FRG31" s="567"/>
      <c r="FRH31" s="567"/>
      <c r="FRI31" s="567"/>
      <c r="FRJ31" s="567"/>
      <c r="FRK31" s="567"/>
      <c r="FRL31" s="567"/>
      <c r="FRM31" s="567"/>
      <c r="FRN31" s="567"/>
      <c r="FRO31" s="567"/>
      <c r="FRP31" s="567"/>
      <c r="FRQ31" s="567"/>
      <c r="FRR31" s="567"/>
      <c r="FRS31" s="567"/>
      <c r="FRT31" s="567"/>
      <c r="FRU31" s="567"/>
      <c r="FRV31" s="567"/>
      <c r="FRW31" s="567"/>
      <c r="FRX31" s="567"/>
      <c r="FRY31" s="567"/>
      <c r="FRZ31" s="567"/>
      <c r="FSA31" s="567"/>
      <c r="FSB31" s="567"/>
      <c r="FSC31" s="567"/>
      <c r="FSD31" s="567"/>
      <c r="FSE31" s="567"/>
      <c r="FSF31" s="567"/>
      <c r="FSG31" s="567"/>
      <c r="FSH31" s="567"/>
      <c r="FSI31" s="567"/>
      <c r="FSJ31" s="567"/>
      <c r="FSK31" s="567"/>
      <c r="FSL31" s="567"/>
      <c r="FSM31" s="567"/>
      <c r="FSN31" s="567"/>
      <c r="FSO31" s="567"/>
      <c r="FSP31" s="567"/>
      <c r="FSQ31" s="567"/>
      <c r="FSR31" s="567"/>
      <c r="FSS31" s="567"/>
      <c r="FST31" s="567"/>
      <c r="FSU31" s="567"/>
      <c r="FSV31" s="567"/>
      <c r="FSW31" s="567"/>
      <c r="FSX31" s="567"/>
      <c r="FSY31" s="567"/>
      <c r="FSZ31" s="567"/>
      <c r="FTA31" s="567"/>
      <c r="FTB31" s="567"/>
      <c r="FTC31" s="567"/>
      <c r="FTD31" s="567"/>
      <c r="FTE31" s="567"/>
      <c r="FTF31" s="567"/>
      <c r="FTG31" s="567"/>
      <c r="FTH31" s="567"/>
      <c r="FTI31" s="567"/>
      <c r="FTJ31" s="567"/>
      <c r="FTK31" s="567"/>
      <c r="FTL31" s="567"/>
      <c r="FTM31" s="567"/>
      <c r="FTN31" s="567"/>
      <c r="FTO31" s="567"/>
      <c r="FTP31" s="567"/>
      <c r="FTQ31" s="567"/>
      <c r="FTR31" s="567"/>
      <c r="FTS31" s="567"/>
      <c r="FTT31" s="567"/>
      <c r="FTU31" s="567"/>
      <c r="FTV31" s="567"/>
      <c r="FTW31" s="567"/>
      <c r="FTX31" s="567"/>
      <c r="FTY31" s="567"/>
      <c r="FTZ31" s="567"/>
      <c r="FUA31" s="567"/>
      <c r="FUB31" s="567"/>
      <c r="FUC31" s="567"/>
      <c r="FUD31" s="567"/>
      <c r="FUE31" s="567"/>
      <c r="FUF31" s="567"/>
      <c r="FUG31" s="567"/>
      <c r="FUH31" s="567"/>
      <c r="FUI31" s="567"/>
      <c r="FUJ31" s="567"/>
      <c r="FUK31" s="567"/>
      <c r="FUL31" s="567"/>
      <c r="FUM31" s="567"/>
      <c r="FUN31" s="567"/>
      <c r="FUO31" s="567"/>
      <c r="FUP31" s="567"/>
      <c r="FUQ31" s="567"/>
      <c r="FUR31" s="567"/>
      <c r="FUS31" s="567"/>
      <c r="FUT31" s="567"/>
      <c r="FUU31" s="567"/>
      <c r="FUV31" s="567"/>
      <c r="FUW31" s="567"/>
      <c r="FUX31" s="567"/>
      <c r="FUY31" s="567"/>
      <c r="FUZ31" s="567"/>
      <c r="FVA31" s="567"/>
      <c r="FVB31" s="567"/>
      <c r="FVC31" s="567"/>
      <c r="FVD31" s="567"/>
      <c r="FVE31" s="567"/>
      <c r="FVF31" s="567"/>
      <c r="FVG31" s="567"/>
      <c r="FVH31" s="567"/>
      <c r="FVI31" s="567"/>
      <c r="FVJ31" s="567"/>
      <c r="FVK31" s="567"/>
      <c r="FVL31" s="567"/>
      <c r="FVM31" s="567"/>
      <c r="FVN31" s="567"/>
      <c r="FVO31" s="567"/>
      <c r="FVP31" s="567"/>
      <c r="FVQ31" s="567"/>
      <c r="FVR31" s="567"/>
      <c r="FVS31" s="567"/>
      <c r="FVT31" s="567"/>
      <c r="FVU31" s="567"/>
      <c r="FVV31" s="567"/>
      <c r="FVW31" s="567"/>
      <c r="FVX31" s="567"/>
      <c r="FVY31" s="567"/>
      <c r="FVZ31" s="567"/>
      <c r="FWA31" s="567"/>
      <c r="FWB31" s="567"/>
      <c r="FWC31" s="567"/>
      <c r="FWD31" s="567"/>
      <c r="FWE31" s="567"/>
      <c r="FWF31" s="567"/>
      <c r="FWG31" s="567"/>
      <c r="FWH31" s="567"/>
      <c r="FWI31" s="567"/>
      <c r="FWJ31" s="567"/>
      <c r="FWK31" s="567"/>
      <c r="FWL31" s="567"/>
      <c r="FWM31" s="567"/>
      <c r="FWN31" s="567"/>
      <c r="FWO31" s="567"/>
      <c r="FWP31" s="567"/>
      <c r="FWQ31" s="567"/>
      <c r="FWR31" s="567"/>
      <c r="FWS31" s="567"/>
      <c r="FWT31" s="567"/>
      <c r="FWU31" s="567"/>
      <c r="FWV31" s="567"/>
      <c r="FWW31" s="567"/>
      <c r="FWX31" s="567"/>
      <c r="FWY31" s="567"/>
      <c r="FWZ31" s="567"/>
      <c r="FXA31" s="567"/>
      <c r="FXB31" s="567"/>
      <c r="FXC31" s="567"/>
      <c r="FXD31" s="567"/>
      <c r="FXE31" s="567"/>
      <c r="FXF31" s="567"/>
      <c r="FXG31" s="567"/>
      <c r="FXH31" s="567"/>
      <c r="FXI31" s="567"/>
      <c r="FXJ31" s="567"/>
      <c r="FXK31" s="567"/>
      <c r="FXL31" s="567"/>
      <c r="FXM31" s="567"/>
      <c r="FXN31" s="567"/>
      <c r="FXO31" s="567"/>
      <c r="FXP31" s="567"/>
      <c r="FXQ31" s="567"/>
      <c r="FXR31" s="567"/>
      <c r="FXS31" s="567"/>
      <c r="FXT31" s="567"/>
      <c r="FXU31" s="567"/>
      <c r="FXV31" s="567"/>
      <c r="FXW31" s="567"/>
      <c r="FXX31" s="567"/>
      <c r="FXY31" s="567"/>
      <c r="FXZ31" s="567"/>
      <c r="FYA31" s="567"/>
      <c r="FYB31" s="567"/>
      <c r="FYC31" s="567"/>
      <c r="FYD31" s="567"/>
      <c r="FYE31" s="567"/>
      <c r="FYF31" s="567"/>
      <c r="FYG31" s="567"/>
      <c r="FYH31" s="567"/>
      <c r="FYI31" s="567"/>
      <c r="FYJ31" s="567"/>
      <c r="FYK31" s="567"/>
      <c r="FYL31" s="567"/>
      <c r="FYM31" s="567"/>
      <c r="FYN31" s="567"/>
      <c r="FYO31" s="567"/>
      <c r="FYP31" s="567"/>
      <c r="FYQ31" s="567"/>
      <c r="FYR31" s="567"/>
      <c r="FYS31" s="567"/>
      <c r="FYT31" s="567"/>
      <c r="FYU31" s="567"/>
      <c r="FYV31" s="567"/>
      <c r="FYW31" s="567"/>
      <c r="FYX31" s="567"/>
      <c r="FYY31" s="567"/>
      <c r="FYZ31" s="567"/>
      <c r="FZA31" s="567"/>
      <c r="FZB31" s="567"/>
      <c r="FZC31" s="567"/>
      <c r="FZD31" s="567"/>
      <c r="FZE31" s="567"/>
      <c r="FZF31" s="567"/>
      <c r="FZG31" s="567"/>
      <c r="FZH31" s="567"/>
      <c r="FZI31" s="567"/>
      <c r="FZJ31" s="567"/>
      <c r="FZK31" s="567"/>
      <c r="FZL31" s="567"/>
      <c r="FZM31" s="567"/>
      <c r="FZN31" s="567"/>
      <c r="FZO31" s="567"/>
      <c r="FZP31" s="567"/>
      <c r="FZQ31" s="567"/>
      <c r="FZR31" s="567"/>
      <c r="FZS31" s="567"/>
      <c r="FZT31" s="567"/>
      <c r="FZU31" s="567"/>
      <c r="FZV31" s="567"/>
      <c r="FZW31" s="567"/>
      <c r="FZX31" s="567"/>
      <c r="FZY31" s="567"/>
      <c r="FZZ31" s="567"/>
      <c r="GAA31" s="567"/>
      <c r="GAB31" s="567"/>
      <c r="GAC31" s="567"/>
      <c r="GAD31" s="567"/>
      <c r="GAE31" s="567"/>
      <c r="GAF31" s="567"/>
      <c r="GAG31" s="567"/>
      <c r="GAH31" s="567"/>
      <c r="GAI31" s="567"/>
      <c r="GAJ31" s="567"/>
      <c r="GAK31" s="567"/>
      <c r="GAL31" s="567"/>
      <c r="GAM31" s="567"/>
      <c r="GAN31" s="567"/>
      <c r="GAO31" s="567"/>
      <c r="GAP31" s="567"/>
      <c r="GAQ31" s="567"/>
      <c r="GAR31" s="567"/>
      <c r="GAS31" s="567"/>
      <c r="GAT31" s="567"/>
      <c r="GAU31" s="567"/>
      <c r="GAV31" s="567"/>
      <c r="GAW31" s="567"/>
      <c r="GAX31" s="567"/>
      <c r="GAY31" s="567"/>
      <c r="GAZ31" s="567"/>
      <c r="GBA31" s="567"/>
      <c r="GBB31" s="567"/>
      <c r="GBC31" s="567"/>
      <c r="GBD31" s="567"/>
      <c r="GBE31" s="567"/>
      <c r="GBF31" s="567"/>
      <c r="GBG31" s="567"/>
      <c r="GBH31" s="567"/>
      <c r="GBI31" s="567"/>
      <c r="GBJ31" s="567"/>
      <c r="GBK31" s="567"/>
      <c r="GBL31" s="567"/>
      <c r="GBM31" s="567"/>
      <c r="GBN31" s="567"/>
      <c r="GBO31" s="567"/>
      <c r="GBP31" s="567"/>
      <c r="GBQ31" s="567"/>
      <c r="GBR31" s="567"/>
      <c r="GBS31" s="567"/>
      <c r="GBT31" s="567"/>
      <c r="GBU31" s="567"/>
      <c r="GBV31" s="567"/>
      <c r="GBW31" s="567"/>
      <c r="GBX31" s="567"/>
      <c r="GBY31" s="567"/>
      <c r="GBZ31" s="567"/>
      <c r="GCA31" s="567"/>
      <c r="GCB31" s="567"/>
      <c r="GCC31" s="567"/>
      <c r="GCD31" s="567"/>
      <c r="GCE31" s="567"/>
      <c r="GCF31" s="567"/>
      <c r="GCG31" s="567"/>
      <c r="GCH31" s="567"/>
      <c r="GCI31" s="567"/>
      <c r="GCJ31" s="567"/>
      <c r="GCK31" s="567"/>
      <c r="GCL31" s="567"/>
      <c r="GCM31" s="567"/>
      <c r="GCN31" s="567"/>
      <c r="GCO31" s="567"/>
      <c r="GCP31" s="567"/>
      <c r="GCQ31" s="567"/>
      <c r="GCR31" s="567"/>
      <c r="GCS31" s="567"/>
      <c r="GCT31" s="567"/>
      <c r="GCU31" s="567"/>
      <c r="GCV31" s="567"/>
      <c r="GCW31" s="567"/>
      <c r="GCX31" s="567"/>
      <c r="GCY31" s="567"/>
      <c r="GCZ31" s="567"/>
      <c r="GDA31" s="567"/>
      <c r="GDB31" s="567"/>
      <c r="GDC31" s="567"/>
      <c r="GDD31" s="567"/>
      <c r="GDE31" s="567"/>
      <c r="GDF31" s="567"/>
      <c r="GDG31" s="567"/>
      <c r="GDH31" s="567"/>
      <c r="GDI31" s="567"/>
      <c r="GDJ31" s="567"/>
      <c r="GDK31" s="567"/>
      <c r="GDL31" s="567"/>
      <c r="GDM31" s="567"/>
      <c r="GDN31" s="567"/>
      <c r="GDO31" s="567"/>
      <c r="GDP31" s="567"/>
      <c r="GDQ31" s="567"/>
      <c r="GDR31" s="567"/>
      <c r="GDS31" s="567"/>
      <c r="GDT31" s="567"/>
      <c r="GDU31" s="567"/>
      <c r="GDV31" s="567"/>
      <c r="GDW31" s="567"/>
      <c r="GDX31" s="567"/>
      <c r="GDY31" s="567"/>
      <c r="GDZ31" s="567"/>
      <c r="GEA31" s="567"/>
      <c r="GEB31" s="567"/>
      <c r="GEC31" s="567"/>
      <c r="GED31" s="567"/>
      <c r="GEE31" s="567"/>
      <c r="GEF31" s="567"/>
      <c r="GEG31" s="567"/>
      <c r="GEH31" s="567"/>
      <c r="GEI31" s="567"/>
      <c r="GEJ31" s="567"/>
      <c r="GEK31" s="567"/>
      <c r="GEL31" s="567"/>
      <c r="GEM31" s="567"/>
      <c r="GEN31" s="567"/>
      <c r="GEO31" s="567"/>
      <c r="GEP31" s="567"/>
      <c r="GEQ31" s="567"/>
      <c r="GER31" s="567"/>
      <c r="GES31" s="567"/>
      <c r="GET31" s="567"/>
      <c r="GEU31" s="567"/>
      <c r="GEV31" s="567"/>
      <c r="GEW31" s="567"/>
      <c r="GEX31" s="567"/>
      <c r="GEY31" s="567"/>
      <c r="GEZ31" s="567"/>
      <c r="GFA31" s="567"/>
      <c r="GFB31" s="567"/>
      <c r="GFC31" s="567"/>
      <c r="GFD31" s="567"/>
      <c r="GFE31" s="567"/>
      <c r="GFF31" s="567"/>
      <c r="GFG31" s="567"/>
      <c r="GFH31" s="567"/>
      <c r="GFI31" s="567"/>
      <c r="GFJ31" s="567"/>
      <c r="GFK31" s="567"/>
      <c r="GFL31" s="567"/>
      <c r="GFM31" s="567"/>
      <c r="GFN31" s="567"/>
      <c r="GFO31" s="567"/>
      <c r="GFP31" s="567"/>
      <c r="GFQ31" s="567"/>
      <c r="GFR31" s="567"/>
      <c r="GFS31" s="567"/>
      <c r="GFT31" s="567"/>
      <c r="GFU31" s="567"/>
      <c r="GFV31" s="567"/>
      <c r="GFW31" s="567"/>
      <c r="GFX31" s="567"/>
      <c r="GFY31" s="567"/>
      <c r="GFZ31" s="567"/>
      <c r="GGA31" s="567"/>
      <c r="GGB31" s="567"/>
      <c r="GGC31" s="567"/>
      <c r="GGD31" s="567"/>
      <c r="GGE31" s="567"/>
      <c r="GGF31" s="567"/>
      <c r="GGG31" s="567"/>
      <c r="GGH31" s="567"/>
      <c r="GGI31" s="567"/>
      <c r="GGJ31" s="567"/>
      <c r="GGK31" s="567"/>
      <c r="GGL31" s="567"/>
      <c r="GGM31" s="567"/>
      <c r="GGN31" s="567"/>
      <c r="GGO31" s="567"/>
      <c r="GGP31" s="567"/>
      <c r="GGQ31" s="567"/>
      <c r="GGR31" s="567"/>
      <c r="GGS31" s="567"/>
      <c r="GGT31" s="567"/>
      <c r="GGU31" s="567"/>
      <c r="GGV31" s="567"/>
      <c r="GGW31" s="567"/>
      <c r="GGX31" s="567"/>
      <c r="GGY31" s="567"/>
      <c r="GGZ31" s="567"/>
      <c r="GHA31" s="567"/>
      <c r="GHB31" s="567"/>
      <c r="GHC31" s="567"/>
      <c r="GHD31" s="567"/>
      <c r="GHE31" s="567"/>
      <c r="GHF31" s="567"/>
      <c r="GHG31" s="567"/>
      <c r="GHH31" s="567"/>
      <c r="GHI31" s="567"/>
      <c r="GHJ31" s="567"/>
      <c r="GHK31" s="567"/>
      <c r="GHL31" s="567"/>
      <c r="GHM31" s="567"/>
      <c r="GHN31" s="567"/>
      <c r="GHO31" s="567"/>
      <c r="GHP31" s="567"/>
      <c r="GHQ31" s="567"/>
      <c r="GHR31" s="567"/>
      <c r="GHS31" s="567"/>
      <c r="GHT31" s="567"/>
      <c r="GHU31" s="567"/>
      <c r="GHV31" s="567"/>
      <c r="GHW31" s="567"/>
      <c r="GHX31" s="567"/>
      <c r="GHY31" s="567"/>
      <c r="GHZ31" s="567"/>
      <c r="GIA31" s="567"/>
      <c r="GIB31" s="567"/>
      <c r="GIC31" s="567"/>
      <c r="GID31" s="567"/>
      <c r="GIE31" s="567"/>
      <c r="GIF31" s="567"/>
      <c r="GIG31" s="567"/>
      <c r="GIH31" s="567"/>
      <c r="GII31" s="567"/>
      <c r="GIJ31" s="567"/>
      <c r="GIK31" s="567"/>
      <c r="GIL31" s="567"/>
      <c r="GIM31" s="567"/>
      <c r="GIN31" s="567"/>
      <c r="GIO31" s="567"/>
      <c r="GIP31" s="567"/>
      <c r="GIQ31" s="567"/>
      <c r="GIR31" s="567"/>
      <c r="GIS31" s="567"/>
      <c r="GIT31" s="567"/>
      <c r="GIU31" s="567"/>
      <c r="GIV31" s="567"/>
      <c r="GIW31" s="567"/>
      <c r="GIX31" s="567"/>
      <c r="GIY31" s="567"/>
      <c r="GIZ31" s="567"/>
      <c r="GJA31" s="567"/>
      <c r="GJB31" s="567"/>
      <c r="GJC31" s="567"/>
      <c r="GJD31" s="567"/>
      <c r="GJE31" s="567"/>
      <c r="GJF31" s="567"/>
      <c r="GJG31" s="567"/>
      <c r="GJH31" s="567"/>
      <c r="GJI31" s="567"/>
      <c r="GJJ31" s="567"/>
      <c r="GJK31" s="567"/>
      <c r="GJL31" s="567"/>
      <c r="GJM31" s="567"/>
      <c r="GJN31" s="567"/>
      <c r="GJO31" s="567"/>
      <c r="GJP31" s="567"/>
      <c r="GJQ31" s="567"/>
      <c r="GJR31" s="567"/>
      <c r="GJS31" s="567"/>
      <c r="GJT31" s="567"/>
      <c r="GJU31" s="567"/>
      <c r="GJV31" s="567"/>
      <c r="GJW31" s="567"/>
      <c r="GJX31" s="567"/>
      <c r="GJY31" s="567"/>
      <c r="GJZ31" s="567"/>
      <c r="GKA31" s="567"/>
      <c r="GKB31" s="567"/>
      <c r="GKC31" s="567"/>
      <c r="GKD31" s="567"/>
      <c r="GKE31" s="567"/>
      <c r="GKF31" s="567"/>
      <c r="GKG31" s="567"/>
      <c r="GKH31" s="567"/>
      <c r="GKI31" s="567"/>
      <c r="GKJ31" s="567"/>
      <c r="GKK31" s="567"/>
      <c r="GKL31" s="567"/>
      <c r="GKM31" s="567"/>
      <c r="GKN31" s="567"/>
      <c r="GKO31" s="567"/>
      <c r="GKP31" s="567"/>
      <c r="GKQ31" s="567"/>
      <c r="GKR31" s="567"/>
      <c r="GKS31" s="567"/>
      <c r="GKT31" s="567"/>
      <c r="GKU31" s="567"/>
      <c r="GKV31" s="567"/>
      <c r="GKW31" s="567"/>
      <c r="GKX31" s="567"/>
      <c r="GKY31" s="567"/>
      <c r="GKZ31" s="567"/>
      <c r="GLA31" s="567"/>
      <c r="GLB31" s="567"/>
      <c r="GLC31" s="567"/>
      <c r="GLD31" s="567"/>
      <c r="GLE31" s="567"/>
      <c r="GLF31" s="567"/>
      <c r="GLG31" s="567"/>
      <c r="GLH31" s="567"/>
      <c r="GLI31" s="567"/>
      <c r="GLJ31" s="567"/>
      <c r="GLK31" s="567"/>
      <c r="GLL31" s="567"/>
      <c r="GLM31" s="567"/>
      <c r="GLN31" s="567"/>
      <c r="GLO31" s="567"/>
      <c r="GLP31" s="567"/>
      <c r="GLQ31" s="567"/>
      <c r="GLR31" s="567"/>
      <c r="GLS31" s="567"/>
      <c r="GLT31" s="567"/>
      <c r="GLU31" s="567"/>
      <c r="GLV31" s="567"/>
      <c r="GLW31" s="567"/>
      <c r="GLX31" s="567"/>
      <c r="GLY31" s="567"/>
      <c r="GLZ31" s="567"/>
      <c r="GMA31" s="567"/>
      <c r="GMB31" s="567"/>
      <c r="GMC31" s="567"/>
      <c r="GMD31" s="567"/>
      <c r="GME31" s="567"/>
      <c r="GMF31" s="567"/>
      <c r="GMG31" s="567"/>
      <c r="GMH31" s="567"/>
      <c r="GMI31" s="567"/>
      <c r="GMJ31" s="567"/>
      <c r="GMK31" s="567"/>
      <c r="GML31" s="567"/>
      <c r="GMM31" s="567"/>
      <c r="GMN31" s="567"/>
      <c r="GMO31" s="567"/>
      <c r="GMP31" s="567"/>
      <c r="GMQ31" s="567"/>
      <c r="GMR31" s="567"/>
      <c r="GMS31" s="567"/>
      <c r="GMT31" s="567"/>
      <c r="GMU31" s="567"/>
      <c r="GMV31" s="567"/>
      <c r="GMW31" s="567"/>
      <c r="GMX31" s="567"/>
      <c r="GMY31" s="567"/>
      <c r="GMZ31" s="567"/>
      <c r="GNA31" s="567"/>
      <c r="GNB31" s="567"/>
      <c r="GNC31" s="567"/>
      <c r="GND31" s="567"/>
      <c r="GNE31" s="567"/>
      <c r="GNF31" s="567"/>
      <c r="GNG31" s="567"/>
      <c r="GNH31" s="567"/>
      <c r="GNI31" s="567"/>
      <c r="GNJ31" s="567"/>
      <c r="GNK31" s="567"/>
      <c r="GNL31" s="567"/>
      <c r="GNM31" s="567"/>
      <c r="GNN31" s="567"/>
      <c r="GNO31" s="567"/>
      <c r="GNP31" s="567"/>
      <c r="GNQ31" s="567"/>
      <c r="GNR31" s="567"/>
      <c r="GNS31" s="567"/>
      <c r="GNT31" s="567"/>
      <c r="GNU31" s="567"/>
      <c r="GNV31" s="567"/>
      <c r="GNW31" s="567"/>
      <c r="GNX31" s="567"/>
      <c r="GNY31" s="567"/>
      <c r="GNZ31" s="567"/>
      <c r="GOA31" s="567"/>
      <c r="GOB31" s="567"/>
      <c r="GOC31" s="567"/>
      <c r="GOD31" s="567"/>
      <c r="GOE31" s="567"/>
      <c r="GOF31" s="567"/>
      <c r="GOG31" s="567"/>
      <c r="GOH31" s="567"/>
      <c r="GOI31" s="567"/>
      <c r="GOJ31" s="567"/>
      <c r="GOK31" s="567"/>
      <c r="GOL31" s="567"/>
      <c r="GOM31" s="567"/>
      <c r="GON31" s="567"/>
      <c r="GOO31" s="567"/>
      <c r="GOP31" s="567"/>
      <c r="GOQ31" s="567"/>
      <c r="GOR31" s="567"/>
      <c r="GOS31" s="567"/>
      <c r="GOT31" s="567"/>
      <c r="GOU31" s="567"/>
      <c r="GOV31" s="567"/>
      <c r="GOW31" s="567"/>
      <c r="GOX31" s="567"/>
      <c r="GOY31" s="567"/>
      <c r="GOZ31" s="567"/>
      <c r="GPA31" s="567"/>
      <c r="GPB31" s="567"/>
      <c r="GPC31" s="567"/>
      <c r="GPD31" s="567"/>
      <c r="GPE31" s="567"/>
      <c r="GPF31" s="567"/>
      <c r="GPG31" s="567"/>
      <c r="GPH31" s="567"/>
      <c r="GPI31" s="567"/>
      <c r="GPJ31" s="567"/>
      <c r="GPK31" s="567"/>
      <c r="GPL31" s="567"/>
      <c r="GPM31" s="567"/>
      <c r="GPN31" s="567"/>
      <c r="GPO31" s="567"/>
      <c r="GPP31" s="567"/>
      <c r="GPQ31" s="567"/>
      <c r="GPR31" s="567"/>
      <c r="GPS31" s="567"/>
      <c r="GPT31" s="567"/>
      <c r="GPU31" s="567"/>
      <c r="GPV31" s="567"/>
      <c r="GPW31" s="567"/>
      <c r="GPX31" s="567"/>
      <c r="GPY31" s="567"/>
      <c r="GPZ31" s="567"/>
      <c r="GQA31" s="567"/>
      <c r="GQB31" s="567"/>
      <c r="GQC31" s="567"/>
      <c r="GQD31" s="567"/>
      <c r="GQE31" s="567"/>
      <c r="GQF31" s="567"/>
      <c r="GQG31" s="567"/>
      <c r="GQH31" s="567"/>
      <c r="GQI31" s="567"/>
      <c r="GQJ31" s="567"/>
      <c r="GQK31" s="567"/>
      <c r="GQL31" s="567"/>
      <c r="GQM31" s="567"/>
      <c r="GQN31" s="567"/>
      <c r="GQO31" s="567"/>
      <c r="GQP31" s="567"/>
      <c r="GQQ31" s="567"/>
      <c r="GQR31" s="567"/>
      <c r="GQS31" s="567"/>
      <c r="GQT31" s="567"/>
      <c r="GQU31" s="567"/>
      <c r="GQV31" s="567"/>
      <c r="GQW31" s="567"/>
      <c r="GQX31" s="567"/>
      <c r="GQY31" s="567"/>
      <c r="GQZ31" s="567"/>
      <c r="GRA31" s="567"/>
      <c r="GRB31" s="567"/>
      <c r="GRC31" s="567"/>
      <c r="GRD31" s="567"/>
      <c r="GRE31" s="567"/>
      <c r="GRF31" s="567"/>
      <c r="GRG31" s="567"/>
      <c r="GRH31" s="567"/>
      <c r="GRI31" s="567"/>
      <c r="GRJ31" s="567"/>
      <c r="GRK31" s="567"/>
      <c r="GRL31" s="567"/>
      <c r="GRM31" s="567"/>
      <c r="GRN31" s="567"/>
      <c r="GRO31" s="567"/>
      <c r="GRP31" s="567"/>
      <c r="GRQ31" s="567"/>
      <c r="GRR31" s="567"/>
      <c r="GRS31" s="567"/>
      <c r="GRT31" s="567"/>
      <c r="GRU31" s="567"/>
      <c r="GRV31" s="567"/>
      <c r="GRW31" s="567"/>
      <c r="GRX31" s="567"/>
      <c r="GRY31" s="567"/>
      <c r="GRZ31" s="567"/>
      <c r="GSA31" s="567"/>
      <c r="GSB31" s="567"/>
      <c r="GSC31" s="567"/>
      <c r="GSD31" s="567"/>
      <c r="GSE31" s="567"/>
      <c r="GSF31" s="567"/>
      <c r="GSG31" s="567"/>
      <c r="GSH31" s="567"/>
      <c r="GSI31" s="567"/>
      <c r="GSJ31" s="567"/>
      <c r="GSK31" s="567"/>
      <c r="GSL31" s="567"/>
      <c r="GSM31" s="567"/>
      <c r="GSN31" s="567"/>
      <c r="GSO31" s="567"/>
      <c r="GSP31" s="567"/>
      <c r="GSQ31" s="567"/>
      <c r="GSR31" s="567"/>
      <c r="GSS31" s="567"/>
      <c r="GST31" s="567"/>
      <c r="GSU31" s="567"/>
      <c r="GSV31" s="567"/>
      <c r="GSW31" s="567"/>
      <c r="GSX31" s="567"/>
      <c r="GSY31" s="567"/>
      <c r="GSZ31" s="567"/>
      <c r="GTA31" s="567"/>
      <c r="GTB31" s="567"/>
      <c r="GTC31" s="567"/>
      <c r="GTD31" s="567"/>
      <c r="GTE31" s="567"/>
      <c r="GTF31" s="567"/>
      <c r="GTG31" s="567"/>
      <c r="GTH31" s="567"/>
      <c r="GTI31" s="567"/>
      <c r="GTJ31" s="567"/>
      <c r="GTK31" s="567"/>
      <c r="GTL31" s="567"/>
      <c r="GTM31" s="567"/>
      <c r="GTN31" s="567"/>
      <c r="GTO31" s="567"/>
      <c r="GTP31" s="567"/>
      <c r="GTQ31" s="567"/>
      <c r="GTR31" s="567"/>
      <c r="GTS31" s="567"/>
      <c r="GTT31" s="567"/>
      <c r="GTU31" s="567"/>
      <c r="GTV31" s="567"/>
      <c r="GTW31" s="567"/>
      <c r="GTX31" s="567"/>
      <c r="GTY31" s="567"/>
      <c r="GTZ31" s="567"/>
      <c r="GUA31" s="567"/>
      <c r="GUB31" s="567"/>
      <c r="GUC31" s="567"/>
      <c r="GUD31" s="567"/>
      <c r="GUE31" s="567"/>
      <c r="GUF31" s="567"/>
      <c r="GUG31" s="567"/>
      <c r="GUH31" s="567"/>
      <c r="GUI31" s="567"/>
      <c r="GUJ31" s="567"/>
      <c r="GUK31" s="567"/>
      <c r="GUL31" s="567"/>
      <c r="GUM31" s="567"/>
      <c r="GUN31" s="567"/>
      <c r="GUO31" s="567"/>
      <c r="GUP31" s="567"/>
      <c r="GUQ31" s="567"/>
      <c r="GUR31" s="567"/>
      <c r="GUS31" s="567"/>
      <c r="GUT31" s="567"/>
      <c r="GUU31" s="567"/>
      <c r="GUV31" s="567"/>
      <c r="GUW31" s="567"/>
      <c r="GUX31" s="567"/>
      <c r="GUY31" s="567"/>
      <c r="GUZ31" s="567"/>
      <c r="GVA31" s="567"/>
      <c r="GVB31" s="567"/>
      <c r="GVC31" s="567"/>
      <c r="GVD31" s="567"/>
      <c r="GVE31" s="567"/>
      <c r="GVF31" s="567"/>
      <c r="GVG31" s="567"/>
      <c r="GVH31" s="567"/>
      <c r="GVI31" s="567"/>
      <c r="GVJ31" s="567"/>
      <c r="GVK31" s="567"/>
      <c r="GVL31" s="567"/>
      <c r="GVM31" s="567"/>
      <c r="GVN31" s="567"/>
      <c r="GVO31" s="567"/>
      <c r="GVP31" s="567"/>
      <c r="GVQ31" s="567"/>
      <c r="GVR31" s="567"/>
      <c r="GVS31" s="567"/>
      <c r="GVT31" s="567"/>
      <c r="GVU31" s="567"/>
      <c r="GVV31" s="567"/>
      <c r="GVW31" s="567"/>
      <c r="GVX31" s="567"/>
      <c r="GVY31" s="567"/>
      <c r="GVZ31" s="567"/>
      <c r="GWA31" s="567"/>
      <c r="GWB31" s="567"/>
      <c r="GWC31" s="567"/>
      <c r="GWD31" s="567"/>
      <c r="GWE31" s="567"/>
      <c r="GWF31" s="567"/>
      <c r="GWG31" s="567"/>
      <c r="GWH31" s="567"/>
      <c r="GWI31" s="567"/>
      <c r="GWJ31" s="567"/>
      <c r="GWK31" s="567"/>
      <c r="GWL31" s="567"/>
      <c r="GWM31" s="567"/>
      <c r="GWN31" s="567"/>
      <c r="GWO31" s="567"/>
      <c r="GWP31" s="567"/>
      <c r="GWQ31" s="567"/>
      <c r="GWR31" s="567"/>
      <c r="GWS31" s="567"/>
      <c r="GWT31" s="567"/>
      <c r="GWU31" s="567"/>
      <c r="GWV31" s="567"/>
      <c r="GWW31" s="567"/>
      <c r="GWX31" s="567"/>
      <c r="GWY31" s="567"/>
      <c r="GWZ31" s="567"/>
      <c r="GXA31" s="567"/>
      <c r="GXB31" s="567"/>
      <c r="GXC31" s="567"/>
      <c r="GXD31" s="567"/>
      <c r="GXE31" s="567"/>
      <c r="GXF31" s="567"/>
      <c r="GXG31" s="567"/>
      <c r="GXH31" s="567"/>
      <c r="GXI31" s="567"/>
      <c r="GXJ31" s="567"/>
      <c r="GXK31" s="567"/>
      <c r="GXL31" s="567"/>
      <c r="GXM31" s="567"/>
      <c r="GXN31" s="567"/>
      <c r="GXO31" s="567"/>
      <c r="GXP31" s="567"/>
      <c r="GXQ31" s="567"/>
      <c r="GXR31" s="567"/>
      <c r="GXS31" s="567"/>
      <c r="GXT31" s="567"/>
      <c r="GXU31" s="567"/>
      <c r="GXV31" s="567"/>
      <c r="GXW31" s="567"/>
      <c r="GXX31" s="567"/>
      <c r="GXY31" s="567"/>
      <c r="GXZ31" s="567"/>
      <c r="GYA31" s="567"/>
      <c r="GYB31" s="567"/>
      <c r="GYC31" s="567"/>
      <c r="GYD31" s="567"/>
      <c r="GYE31" s="567"/>
      <c r="GYF31" s="567"/>
      <c r="GYG31" s="567"/>
      <c r="GYH31" s="567"/>
      <c r="GYI31" s="567"/>
      <c r="GYJ31" s="567"/>
      <c r="GYK31" s="567"/>
      <c r="GYL31" s="567"/>
      <c r="GYM31" s="567"/>
      <c r="GYN31" s="567"/>
      <c r="GYO31" s="567"/>
      <c r="GYP31" s="567"/>
      <c r="GYQ31" s="567"/>
      <c r="GYR31" s="567"/>
      <c r="GYS31" s="567"/>
      <c r="GYT31" s="567"/>
      <c r="GYU31" s="567"/>
      <c r="GYV31" s="567"/>
      <c r="GYW31" s="567"/>
      <c r="GYX31" s="567"/>
      <c r="GYY31" s="567"/>
      <c r="GYZ31" s="567"/>
      <c r="GZA31" s="567"/>
      <c r="GZB31" s="567"/>
      <c r="GZC31" s="567"/>
      <c r="GZD31" s="567"/>
      <c r="GZE31" s="567"/>
      <c r="GZF31" s="567"/>
      <c r="GZG31" s="567"/>
      <c r="GZH31" s="567"/>
      <c r="GZI31" s="567"/>
      <c r="GZJ31" s="567"/>
      <c r="GZK31" s="567"/>
      <c r="GZL31" s="567"/>
      <c r="GZM31" s="567"/>
      <c r="GZN31" s="567"/>
      <c r="GZO31" s="567"/>
      <c r="GZP31" s="567"/>
      <c r="GZQ31" s="567"/>
      <c r="GZR31" s="567"/>
      <c r="GZS31" s="567"/>
      <c r="GZT31" s="567"/>
      <c r="GZU31" s="567"/>
      <c r="GZV31" s="567"/>
      <c r="GZW31" s="567"/>
      <c r="GZX31" s="567"/>
      <c r="GZY31" s="567"/>
      <c r="GZZ31" s="567"/>
      <c r="HAA31" s="567"/>
      <c r="HAB31" s="567"/>
      <c r="HAC31" s="567"/>
      <c r="HAD31" s="567"/>
      <c r="HAE31" s="567"/>
      <c r="HAF31" s="567"/>
      <c r="HAG31" s="567"/>
      <c r="HAH31" s="567"/>
      <c r="HAI31" s="567"/>
      <c r="HAJ31" s="567"/>
      <c r="HAK31" s="567"/>
      <c r="HAL31" s="567"/>
      <c r="HAM31" s="567"/>
      <c r="HAN31" s="567"/>
      <c r="HAO31" s="567"/>
      <c r="HAP31" s="567"/>
      <c r="HAQ31" s="567"/>
      <c r="HAR31" s="567"/>
      <c r="HAS31" s="567"/>
      <c r="HAT31" s="567"/>
      <c r="HAU31" s="567"/>
      <c r="HAV31" s="567"/>
      <c r="HAW31" s="567"/>
      <c r="HAX31" s="567"/>
      <c r="HAY31" s="567"/>
      <c r="HAZ31" s="567"/>
      <c r="HBA31" s="567"/>
      <c r="HBB31" s="567"/>
      <c r="HBC31" s="567"/>
      <c r="HBD31" s="567"/>
      <c r="HBE31" s="567"/>
      <c r="HBF31" s="567"/>
      <c r="HBG31" s="567"/>
      <c r="HBH31" s="567"/>
      <c r="HBI31" s="567"/>
      <c r="HBJ31" s="567"/>
      <c r="HBK31" s="567"/>
      <c r="HBL31" s="567"/>
      <c r="HBM31" s="567"/>
      <c r="HBN31" s="567"/>
      <c r="HBO31" s="567"/>
      <c r="HBP31" s="567"/>
      <c r="HBQ31" s="567"/>
      <c r="HBR31" s="567"/>
      <c r="HBS31" s="567"/>
      <c r="HBT31" s="567"/>
      <c r="HBU31" s="567"/>
      <c r="HBV31" s="567"/>
      <c r="HBW31" s="567"/>
      <c r="HBX31" s="567"/>
      <c r="HBY31" s="567"/>
      <c r="HBZ31" s="567"/>
      <c r="HCA31" s="567"/>
      <c r="HCB31" s="567"/>
      <c r="HCC31" s="567"/>
      <c r="HCD31" s="567"/>
      <c r="HCE31" s="567"/>
      <c r="HCF31" s="567"/>
      <c r="HCG31" s="567"/>
      <c r="HCH31" s="567"/>
      <c r="HCI31" s="567"/>
      <c r="HCJ31" s="567"/>
      <c r="HCK31" s="567"/>
      <c r="HCL31" s="567"/>
      <c r="HCM31" s="567"/>
      <c r="HCN31" s="567"/>
      <c r="HCO31" s="567"/>
      <c r="HCP31" s="567"/>
      <c r="HCQ31" s="567"/>
      <c r="HCR31" s="567"/>
      <c r="HCS31" s="567"/>
      <c r="HCT31" s="567"/>
      <c r="HCU31" s="567"/>
      <c r="HCV31" s="567"/>
      <c r="HCW31" s="567"/>
      <c r="HCX31" s="567"/>
      <c r="HCY31" s="567"/>
      <c r="HCZ31" s="567"/>
      <c r="HDA31" s="567"/>
      <c r="HDB31" s="567"/>
      <c r="HDC31" s="567"/>
      <c r="HDD31" s="567"/>
      <c r="HDE31" s="567"/>
      <c r="HDF31" s="567"/>
      <c r="HDG31" s="567"/>
      <c r="HDH31" s="567"/>
      <c r="HDI31" s="567"/>
      <c r="HDJ31" s="567"/>
      <c r="HDK31" s="567"/>
      <c r="HDL31" s="567"/>
      <c r="HDM31" s="567"/>
      <c r="HDN31" s="567"/>
      <c r="HDO31" s="567"/>
      <c r="HDP31" s="567"/>
      <c r="HDQ31" s="567"/>
      <c r="HDR31" s="567"/>
      <c r="HDS31" s="567"/>
      <c r="HDT31" s="567"/>
      <c r="HDU31" s="567"/>
      <c r="HDV31" s="567"/>
      <c r="HDW31" s="567"/>
      <c r="HDX31" s="567"/>
      <c r="HDY31" s="567"/>
      <c r="HDZ31" s="567"/>
      <c r="HEA31" s="567"/>
      <c r="HEB31" s="567"/>
      <c r="HEC31" s="567"/>
      <c r="HED31" s="567"/>
      <c r="HEE31" s="567"/>
      <c r="HEF31" s="567"/>
      <c r="HEG31" s="567"/>
      <c r="HEH31" s="567"/>
      <c r="HEI31" s="567"/>
      <c r="HEJ31" s="567"/>
      <c r="HEK31" s="567"/>
      <c r="HEL31" s="567"/>
      <c r="HEM31" s="567"/>
      <c r="HEN31" s="567"/>
      <c r="HEO31" s="567"/>
      <c r="HEP31" s="567"/>
      <c r="HEQ31" s="567"/>
      <c r="HER31" s="567"/>
      <c r="HES31" s="567"/>
      <c r="HET31" s="567"/>
      <c r="HEU31" s="567"/>
      <c r="HEV31" s="567"/>
      <c r="HEW31" s="567"/>
      <c r="HEX31" s="567"/>
      <c r="HEY31" s="567"/>
      <c r="HEZ31" s="567"/>
      <c r="HFA31" s="567"/>
      <c r="HFB31" s="567"/>
      <c r="HFC31" s="567"/>
      <c r="HFD31" s="567"/>
      <c r="HFE31" s="567"/>
      <c r="HFF31" s="567"/>
      <c r="HFG31" s="567"/>
      <c r="HFH31" s="567"/>
      <c r="HFI31" s="567"/>
      <c r="HFJ31" s="567"/>
      <c r="HFK31" s="567"/>
      <c r="HFL31" s="567"/>
      <c r="HFM31" s="567"/>
      <c r="HFN31" s="567"/>
      <c r="HFO31" s="567"/>
      <c r="HFP31" s="567"/>
      <c r="HFQ31" s="567"/>
      <c r="HFR31" s="567"/>
      <c r="HFS31" s="567"/>
      <c r="HFT31" s="567"/>
      <c r="HFU31" s="567"/>
      <c r="HFV31" s="567"/>
      <c r="HFW31" s="567"/>
      <c r="HFX31" s="567"/>
      <c r="HFY31" s="567"/>
      <c r="HFZ31" s="567"/>
      <c r="HGA31" s="567"/>
      <c r="HGB31" s="567"/>
      <c r="HGC31" s="567"/>
      <c r="HGD31" s="567"/>
      <c r="HGE31" s="567"/>
      <c r="HGF31" s="567"/>
      <c r="HGG31" s="567"/>
      <c r="HGH31" s="567"/>
      <c r="HGI31" s="567"/>
      <c r="HGJ31" s="567"/>
      <c r="HGK31" s="567"/>
      <c r="HGL31" s="567"/>
      <c r="HGM31" s="567"/>
      <c r="HGN31" s="567"/>
      <c r="HGO31" s="567"/>
      <c r="HGP31" s="567"/>
      <c r="HGQ31" s="567"/>
      <c r="HGR31" s="567"/>
      <c r="HGS31" s="567"/>
      <c r="HGT31" s="567"/>
      <c r="HGU31" s="567"/>
      <c r="HGV31" s="567"/>
      <c r="HGW31" s="567"/>
      <c r="HGX31" s="567"/>
      <c r="HGY31" s="567"/>
      <c r="HGZ31" s="567"/>
      <c r="HHA31" s="567"/>
      <c r="HHB31" s="567"/>
      <c r="HHC31" s="567"/>
      <c r="HHD31" s="567"/>
      <c r="HHE31" s="567"/>
      <c r="HHF31" s="567"/>
      <c r="HHG31" s="567"/>
      <c r="HHH31" s="567"/>
      <c r="HHI31" s="567"/>
      <c r="HHJ31" s="567"/>
      <c r="HHK31" s="567"/>
      <c r="HHL31" s="567"/>
      <c r="HHM31" s="567"/>
      <c r="HHN31" s="567"/>
      <c r="HHO31" s="567"/>
      <c r="HHP31" s="567"/>
      <c r="HHQ31" s="567"/>
      <c r="HHR31" s="567"/>
      <c r="HHS31" s="567"/>
      <c r="HHT31" s="567"/>
      <c r="HHU31" s="567"/>
      <c r="HHV31" s="567"/>
      <c r="HHW31" s="567"/>
      <c r="HHX31" s="567"/>
      <c r="HHY31" s="567"/>
      <c r="HHZ31" s="567"/>
      <c r="HIA31" s="567"/>
      <c r="HIB31" s="567"/>
      <c r="HIC31" s="567"/>
      <c r="HID31" s="567"/>
      <c r="HIE31" s="567"/>
      <c r="HIF31" s="567"/>
      <c r="HIG31" s="567"/>
      <c r="HIH31" s="567"/>
      <c r="HII31" s="567"/>
      <c r="HIJ31" s="567"/>
      <c r="HIK31" s="567"/>
      <c r="HIL31" s="567"/>
      <c r="HIM31" s="567"/>
      <c r="HIN31" s="567"/>
      <c r="HIO31" s="567"/>
      <c r="HIP31" s="567"/>
      <c r="HIQ31" s="567"/>
      <c r="HIR31" s="567"/>
      <c r="HIS31" s="567"/>
      <c r="HIT31" s="567"/>
      <c r="HIU31" s="567"/>
      <c r="HIV31" s="567"/>
      <c r="HIW31" s="567"/>
      <c r="HIX31" s="567"/>
      <c r="HIY31" s="567"/>
      <c r="HIZ31" s="567"/>
      <c r="HJA31" s="567"/>
      <c r="HJB31" s="567"/>
      <c r="HJC31" s="567"/>
      <c r="HJD31" s="567"/>
      <c r="HJE31" s="567"/>
      <c r="HJF31" s="567"/>
      <c r="HJG31" s="567"/>
      <c r="HJH31" s="567"/>
      <c r="HJI31" s="567"/>
      <c r="HJJ31" s="567"/>
      <c r="HJK31" s="567"/>
      <c r="HJL31" s="567"/>
      <c r="HJM31" s="567"/>
      <c r="HJN31" s="567"/>
      <c r="HJO31" s="567"/>
      <c r="HJP31" s="567"/>
      <c r="HJQ31" s="567"/>
      <c r="HJR31" s="567"/>
      <c r="HJS31" s="567"/>
      <c r="HJT31" s="567"/>
      <c r="HJU31" s="567"/>
      <c r="HJV31" s="567"/>
      <c r="HJW31" s="567"/>
      <c r="HJX31" s="567"/>
      <c r="HJY31" s="567"/>
      <c r="HJZ31" s="567"/>
      <c r="HKA31" s="567"/>
      <c r="HKB31" s="567"/>
      <c r="HKC31" s="567"/>
      <c r="HKD31" s="567"/>
      <c r="HKE31" s="567"/>
      <c r="HKF31" s="567"/>
      <c r="HKG31" s="567"/>
      <c r="HKH31" s="567"/>
      <c r="HKI31" s="567"/>
      <c r="HKJ31" s="567"/>
      <c r="HKK31" s="567"/>
      <c r="HKL31" s="567"/>
      <c r="HKM31" s="567"/>
      <c r="HKN31" s="567"/>
      <c r="HKO31" s="567"/>
      <c r="HKP31" s="567"/>
      <c r="HKQ31" s="567"/>
      <c r="HKR31" s="567"/>
      <c r="HKS31" s="567"/>
      <c r="HKT31" s="567"/>
      <c r="HKU31" s="567"/>
      <c r="HKV31" s="567"/>
      <c r="HKW31" s="567"/>
      <c r="HKX31" s="567"/>
      <c r="HKY31" s="567"/>
      <c r="HKZ31" s="567"/>
      <c r="HLA31" s="567"/>
      <c r="HLB31" s="567"/>
      <c r="HLC31" s="567"/>
      <c r="HLD31" s="567"/>
      <c r="HLE31" s="567"/>
      <c r="HLF31" s="567"/>
      <c r="HLG31" s="567"/>
      <c r="HLH31" s="567"/>
      <c r="HLI31" s="567"/>
      <c r="HLJ31" s="567"/>
      <c r="HLK31" s="567"/>
      <c r="HLL31" s="567"/>
      <c r="HLM31" s="567"/>
      <c r="HLN31" s="567"/>
      <c r="HLO31" s="567"/>
      <c r="HLP31" s="567"/>
      <c r="HLQ31" s="567"/>
      <c r="HLR31" s="567"/>
      <c r="HLS31" s="567"/>
      <c r="HLT31" s="567"/>
      <c r="HLU31" s="567"/>
      <c r="HLV31" s="567"/>
      <c r="HLW31" s="567"/>
      <c r="HLX31" s="567"/>
      <c r="HLY31" s="567"/>
      <c r="HLZ31" s="567"/>
      <c r="HMA31" s="567"/>
      <c r="HMB31" s="567"/>
      <c r="HMC31" s="567"/>
      <c r="HMD31" s="567"/>
      <c r="HME31" s="567"/>
      <c r="HMF31" s="567"/>
      <c r="HMG31" s="567"/>
      <c r="HMH31" s="567"/>
      <c r="HMI31" s="567"/>
      <c r="HMJ31" s="567"/>
      <c r="HMK31" s="567"/>
      <c r="HML31" s="567"/>
      <c r="HMM31" s="567"/>
      <c r="HMN31" s="567"/>
      <c r="HMO31" s="567"/>
      <c r="HMP31" s="567"/>
      <c r="HMQ31" s="567"/>
      <c r="HMR31" s="567"/>
      <c r="HMS31" s="567"/>
      <c r="HMT31" s="567"/>
      <c r="HMU31" s="567"/>
      <c r="HMV31" s="567"/>
      <c r="HMW31" s="567"/>
      <c r="HMX31" s="567"/>
      <c r="HMY31" s="567"/>
      <c r="HMZ31" s="567"/>
      <c r="HNA31" s="567"/>
      <c r="HNB31" s="567"/>
      <c r="HNC31" s="567"/>
      <c r="HND31" s="567"/>
      <c r="HNE31" s="567"/>
      <c r="HNF31" s="567"/>
      <c r="HNG31" s="567"/>
      <c r="HNH31" s="567"/>
      <c r="HNI31" s="567"/>
      <c r="HNJ31" s="567"/>
      <c r="HNK31" s="567"/>
      <c r="HNL31" s="567"/>
      <c r="HNM31" s="567"/>
      <c r="HNN31" s="567"/>
      <c r="HNO31" s="567"/>
      <c r="HNP31" s="567"/>
      <c r="HNQ31" s="567"/>
      <c r="HNR31" s="567"/>
      <c r="HNS31" s="567"/>
      <c r="HNT31" s="567"/>
      <c r="HNU31" s="567"/>
      <c r="HNV31" s="567"/>
      <c r="HNW31" s="567"/>
      <c r="HNX31" s="567"/>
      <c r="HNY31" s="567"/>
      <c r="HNZ31" s="567"/>
      <c r="HOA31" s="567"/>
      <c r="HOB31" s="567"/>
      <c r="HOC31" s="567"/>
      <c r="HOD31" s="567"/>
      <c r="HOE31" s="567"/>
      <c r="HOF31" s="567"/>
      <c r="HOG31" s="567"/>
      <c r="HOH31" s="567"/>
      <c r="HOI31" s="567"/>
      <c r="HOJ31" s="567"/>
      <c r="HOK31" s="567"/>
      <c r="HOL31" s="567"/>
      <c r="HOM31" s="567"/>
      <c r="HON31" s="567"/>
      <c r="HOO31" s="567"/>
      <c r="HOP31" s="567"/>
      <c r="HOQ31" s="567"/>
      <c r="HOR31" s="567"/>
      <c r="HOS31" s="567"/>
      <c r="HOT31" s="567"/>
      <c r="HOU31" s="567"/>
      <c r="HOV31" s="567"/>
      <c r="HOW31" s="567"/>
      <c r="HOX31" s="567"/>
      <c r="HOY31" s="567"/>
      <c r="HOZ31" s="567"/>
      <c r="HPA31" s="567"/>
      <c r="HPB31" s="567"/>
      <c r="HPC31" s="567"/>
      <c r="HPD31" s="567"/>
      <c r="HPE31" s="567"/>
      <c r="HPF31" s="567"/>
      <c r="HPG31" s="567"/>
      <c r="HPH31" s="567"/>
      <c r="HPI31" s="567"/>
      <c r="HPJ31" s="567"/>
      <c r="HPK31" s="567"/>
      <c r="HPL31" s="567"/>
      <c r="HPM31" s="567"/>
      <c r="HPN31" s="567"/>
      <c r="HPO31" s="567"/>
      <c r="HPP31" s="567"/>
      <c r="HPQ31" s="567"/>
      <c r="HPR31" s="567"/>
      <c r="HPS31" s="567"/>
      <c r="HPT31" s="567"/>
      <c r="HPU31" s="567"/>
      <c r="HPV31" s="567"/>
      <c r="HPW31" s="567"/>
      <c r="HPX31" s="567"/>
      <c r="HPY31" s="567"/>
      <c r="HPZ31" s="567"/>
      <c r="HQA31" s="567"/>
      <c r="HQB31" s="567"/>
      <c r="HQC31" s="567"/>
      <c r="HQD31" s="567"/>
      <c r="HQE31" s="567"/>
      <c r="HQF31" s="567"/>
      <c r="HQG31" s="567"/>
      <c r="HQH31" s="567"/>
      <c r="HQI31" s="567"/>
      <c r="HQJ31" s="567"/>
      <c r="HQK31" s="567"/>
      <c r="HQL31" s="567"/>
      <c r="HQM31" s="567"/>
      <c r="HQN31" s="567"/>
      <c r="HQO31" s="567"/>
      <c r="HQP31" s="567"/>
      <c r="HQQ31" s="567"/>
      <c r="HQR31" s="567"/>
      <c r="HQS31" s="567"/>
      <c r="HQT31" s="567"/>
      <c r="HQU31" s="567"/>
      <c r="HQV31" s="567"/>
      <c r="HQW31" s="567"/>
      <c r="HQX31" s="567"/>
      <c r="HQY31" s="567"/>
      <c r="HQZ31" s="567"/>
      <c r="HRA31" s="567"/>
      <c r="HRB31" s="567"/>
      <c r="HRC31" s="567"/>
      <c r="HRD31" s="567"/>
      <c r="HRE31" s="567"/>
      <c r="HRF31" s="567"/>
      <c r="HRG31" s="567"/>
      <c r="HRH31" s="567"/>
      <c r="HRI31" s="567"/>
      <c r="HRJ31" s="567"/>
      <c r="HRK31" s="567"/>
      <c r="HRL31" s="567"/>
      <c r="HRM31" s="567"/>
      <c r="HRN31" s="567"/>
      <c r="HRO31" s="567"/>
      <c r="HRP31" s="567"/>
      <c r="HRQ31" s="567"/>
      <c r="HRR31" s="567"/>
      <c r="HRS31" s="567"/>
      <c r="HRT31" s="567"/>
      <c r="HRU31" s="567"/>
      <c r="HRV31" s="567"/>
      <c r="HRW31" s="567"/>
      <c r="HRX31" s="567"/>
      <c r="HRY31" s="567"/>
      <c r="HRZ31" s="567"/>
      <c r="HSA31" s="567"/>
      <c r="HSB31" s="567"/>
      <c r="HSC31" s="567"/>
      <c r="HSD31" s="567"/>
      <c r="HSE31" s="567"/>
      <c r="HSF31" s="567"/>
      <c r="HSG31" s="567"/>
      <c r="HSH31" s="567"/>
      <c r="HSI31" s="567"/>
      <c r="HSJ31" s="567"/>
      <c r="HSK31" s="567"/>
      <c r="HSL31" s="567"/>
      <c r="HSM31" s="567"/>
      <c r="HSN31" s="567"/>
      <c r="HSO31" s="567"/>
      <c r="HSP31" s="567"/>
      <c r="HSQ31" s="567"/>
      <c r="HSR31" s="567"/>
      <c r="HSS31" s="567"/>
      <c r="HST31" s="567"/>
      <c r="HSU31" s="567"/>
      <c r="HSV31" s="567"/>
      <c r="HSW31" s="567"/>
      <c r="HSX31" s="567"/>
      <c r="HSY31" s="567"/>
      <c r="HSZ31" s="567"/>
      <c r="HTA31" s="567"/>
      <c r="HTB31" s="567"/>
      <c r="HTC31" s="567"/>
      <c r="HTD31" s="567"/>
      <c r="HTE31" s="567"/>
      <c r="HTF31" s="567"/>
      <c r="HTG31" s="567"/>
      <c r="HTH31" s="567"/>
      <c r="HTI31" s="567"/>
      <c r="HTJ31" s="567"/>
      <c r="HTK31" s="567"/>
      <c r="HTL31" s="567"/>
      <c r="HTM31" s="567"/>
      <c r="HTN31" s="567"/>
      <c r="HTO31" s="567"/>
      <c r="HTP31" s="567"/>
      <c r="HTQ31" s="567"/>
      <c r="HTR31" s="567"/>
      <c r="HTS31" s="567"/>
      <c r="HTT31" s="567"/>
      <c r="HTU31" s="567"/>
      <c r="HTV31" s="567"/>
      <c r="HTW31" s="567"/>
      <c r="HTX31" s="567"/>
      <c r="HTY31" s="567"/>
      <c r="HTZ31" s="567"/>
      <c r="HUA31" s="567"/>
      <c r="HUB31" s="567"/>
      <c r="HUC31" s="567"/>
      <c r="HUD31" s="567"/>
      <c r="HUE31" s="567"/>
      <c r="HUF31" s="567"/>
      <c r="HUG31" s="567"/>
      <c r="HUH31" s="567"/>
      <c r="HUI31" s="567"/>
      <c r="HUJ31" s="567"/>
      <c r="HUK31" s="567"/>
      <c r="HUL31" s="567"/>
      <c r="HUM31" s="567"/>
      <c r="HUN31" s="567"/>
      <c r="HUO31" s="567"/>
      <c r="HUP31" s="567"/>
      <c r="HUQ31" s="567"/>
      <c r="HUR31" s="567"/>
      <c r="HUS31" s="567"/>
      <c r="HUT31" s="567"/>
      <c r="HUU31" s="567"/>
      <c r="HUV31" s="567"/>
      <c r="HUW31" s="567"/>
      <c r="HUX31" s="567"/>
      <c r="HUY31" s="567"/>
      <c r="HUZ31" s="567"/>
      <c r="HVA31" s="567"/>
      <c r="HVB31" s="567"/>
      <c r="HVC31" s="567"/>
      <c r="HVD31" s="567"/>
      <c r="HVE31" s="567"/>
      <c r="HVF31" s="567"/>
      <c r="HVG31" s="567"/>
      <c r="HVH31" s="567"/>
      <c r="HVI31" s="567"/>
      <c r="HVJ31" s="567"/>
      <c r="HVK31" s="567"/>
      <c r="HVL31" s="567"/>
      <c r="HVM31" s="567"/>
      <c r="HVN31" s="567"/>
      <c r="HVO31" s="567"/>
      <c r="HVP31" s="567"/>
      <c r="HVQ31" s="567"/>
      <c r="HVR31" s="567"/>
      <c r="HVS31" s="567"/>
      <c r="HVT31" s="567"/>
      <c r="HVU31" s="567"/>
      <c r="HVV31" s="567"/>
      <c r="HVW31" s="567"/>
      <c r="HVX31" s="567"/>
      <c r="HVY31" s="567"/>
      <c r="HVZ31" s="567"/>
      <c r="HWA31" s="567"/>
      <c r="HWB31" s="567"/>
      <c r="HWC31" s="567"/>
      <c r="HWD31" s="567"/>
      <c r="HWE31" s="567"/>
      <c r="HWF31" s="567"/>
      <c r="HWG31" s="567"/>
      <c r="HWH31" s="567"/>
      <c r="HWI31" s="567"/>
      <c r="HWJ31" s="567"/>
      <c r="HWK31" s="567"/>
      <c r="HWL31" s="567"/>
      <c r="HWM31" s="567"/>
      <c r="HWN31" s="567"/>
      <c r="HWO31" s="567"/>
      <c r="HWP31" s="567"/>
      <c r="HWQ31" s="567"/>
      <c r="HWR31" s="567"/>
      <c r="HWS31" s="567"/>
      <c r="HWT31" s="567"/>
      <c r="HWU31" s="567"/>
      <c r="HWV31" s="567"/>
      <c r="HWW31" s="567"/>
      <c r="HWX31" s="567"/>
      <c r="HWY31" s="567"/>
      <c r="HWZ31" s="567"/>
      <c r="HXA31" s="567"/>
      <c r="HXB31" s="567"/>
      <c r="HXC31" s="567"/>
      <c r="HXD31" s="567"/>
      <c r="HXE31" s="567"/>
      <c r="HXF31" s="567"/>
      <c r="HXG31" s="567"/>
      <c r="HXH31" s="567"/>
      <c r="HXI31" s="567"/>
      <c r="HXJ31" s="567"/>
      <c r="HXK31" s="567"/>
      <c r="HXL31" s="567"/>
      <c r="HXM31" s="567"/>
      <c r="HXN31" s="567"/>
      <c r="HXO31" s="567"/>
      <c r="HXP31" s="567"/>
      <c r="HXQ31" s="567"/>
      <c r="HXR31" s="567"/>
      <c r="HXS31" s="567"/>
      <c r="HXT31" s="567"/>
      <c r="HXU31" s="567"/>
      <c r="HXV31" s="567"/>
      <c r="HXW31" s="567"/>
      <c r="HXX31" s="567"/>
      <c r="HXY31" s="567"/>
      <c r="HXZ31" s="567"/>
      <c r="HYA31" s="567"/>
      <c r="HYB31" s="567"/>
      <c r="HYC31" s="567"/>
      <c r="HYD31" s="567"/>
      <c r="HYE31" s="567"/>
      <c r="HYF31" s="567"/>
      <c r="HYG31" s="567"/>
      <c r="HYH31" s="567"/>
      <c r="HYI31" s="567"/>
      <c r="HYJ31" s="567"/>
      <c r="HYK31" s="567"/>
      <c r="HYL31" s="567"/>
      <c r="HYM31" s="567"/>
      <c r="HYN31" s="567"/>
      <c r="HYO31" s="567"/>
      <c r="HYP31" s="567"/>
      <c r="HYQ31" s="567"/>
      <c r="HYR31" s="567"/>
      <c r="HYS31" s="567"/>
      <c r="HYT31" s="567"/>
      <c r="HYU31" s="567"/>
      <c r="HYV31" s="567"/>
      <c r="HYW31" s="567"/>
      <c r="HYX31" s="567"/>
      <c r="HYY31" s="567"/>
      <c r="HYZ31" s="567"/>
      <c r="HZA31" s="567"/>
      <c r="HZB31" s="567"/>
      <c r="HZC31" s="567"/>
      <c r="HZD31" s="567"/>
      <c r="HZE31" s="567"/>
      <c r="HZF31" s="567"/>
      <c r="HZG31" s="567"/>
      <c r="HZH31" s="567"/>
      <c r="HZI31" s="567"/>
      <c r="HZJ31" s="567"/>
      <c r="HZK31" s="567"/>
      <c r="HZL31" s="567"/>
      <c r="HZM31" s="567"/>
      <c r="HZN31" s="567"/>
      <c r="HZO31" s="567"/>
      <c r="HZP31" s="567"/>
      <c r="HZQ31" s="567"/>
      <c r="HZR31" s="567"/>
      <c r="HZS31" s="567"/>
      <c r="HZT31" s="567"/>
      <c r="HZU31" s="567"/>
      <c r="HZV31" s="567"/>
      <c r="HZW31" s="567"/>
      <c r="HZX31" s="567"/>
      <c r="HZY31" s="567"/>
      <c r="HZZ31" s="567"/>
      <c r="IAA31" s="567"/>
      <c r="IAB31" s="567"/>
      <c r="IAC31" s="567"/>
      <c r="IAD31" s="567"/>
      <c r="IAE31" s="567"/>
      <c r="IAF31" s="567"/>
      <c r="IAG31" s="567"/>
      <c r="IAH31" s="567"/>
      <c r="IAI31" s="567"/>
      <c r="IAJ31" s="567"/>
      <c r="IAK31" s="567"/>
      <c r="IAL31" s="567"/>
      <c r="IAM31" s="567"/>
      <c r="IAN31" s="567"/>
      <c r="IAO31" s="567"/>
      <c r="IAP31" s="567"/>
      <c r="IAQ31" s="567"/>
      <c r="IAR31" s="567"/>
      <c r="IAS31" s="567"/>
      <c r="IAT31" s="567"/>
      <c r="IAU31" s="567"/>
      <c r="IAV31" s="567"/>
      <c r="IAW31" s="567"/>
      <c r="IAX31" s="567"/>
      <c r="IAY31" s="567"/>
      <c r="IAZ31" s="567"/>
      <c r="IBA31" s="567"/>
      <c r="IBB31" s="567"/>
      <c r="IBC31" s="567"/>
      <c r="IBD31" s="567"/>
      <c r="IBE31" s="567"/>
      <c r="IBF31" s="567"/>
      <c r="IBG31" s="567"/>
      <c r="IBH31" s="567"/>
      <c r="IBI31" s="567"/>
      <c r="IBJ31" s="567"/>
      <c r="IBK31" s="567"/>
      <c r="IBL31" s="567"/>
      <c r="IBM31" s="567"/>
      <c r="IBN31" s="567"/>
      <c r="IBO31" s="567"/>
      <c r="IBP31" s="567"/>
      <c r="IBQ31" s="567"/>
      <c r="IBR31" s="567"/>
      <c r="IBS31" s="567"/>
      <c r="IBT31" s="567"/>
      <c r="IBU31" s="567"/>
      <c r="IBV31" s="567"/>
      <c r="IBW31" s="567"/>
      <c r="IBX31" s="567"/>
      <c r="IBY31" s="567"/>
      <c r="IBZ31" s="567"/>
      <c r="ICA31" s="567"/>
      <c r="ICB31" s="567"/>
      <c r="ICC31" s="567"/>
      <c r="ICD31" s="567"/>
      <c r="ICE31" s="567"/>
      <c r="ICF31" s="567"/>
      <c r="ICG31" s="567"/>
      <c r="ICH31" s="567"/>
      <c r="ICI31" s="567"/>
      <c r="ICJ31" s="567"/>
      <c r="ICK31" s="567"/>
      <c r="ICL31" s="567"/>
      <c r="ICM31" s="567"/>
      <c r="ICN31" s="567"/>
      <c r="ICO31" s="567"/>
      <c r="ICP31" s="567"/>
      <c r="ICQ31" s="567"/>
      <c r="ICR31" s="567"/>
      <c r="ICS31" s="567"/>
      <c r="ICT31" s="567"/>
      <c r="ICU31" s="567"/>
      <c r="ICV31" s="567"/>
      <c r="ICW31" s="567"/>
      <c r="ICX31" s="567"/>
      <c r="ICY31" s="567"/>
      <c r="ICZ31" s="567"/>
      <c r="IDA31" s="567"/>
      <c r="IDB31" s="567"/>
      <c r="IDC31" s="567"/>
      <c r="IDD31" s="567"/>
      <c r="IDE31" s="567"/>
      <c r="IDF31" s="567"/>
      <c r="IDG31" s="567"/>
      <c r="IDH31" s="567"/>
      <c r="IDI31" s="567"/>
      <c r="IDJ31" s="567"/>
      <c r="IDK31" s="567"/>
      <c r="IDL31" s="567"/>
      <c r="IDM31" s="567"/>
      <c r="IDN31" s="567"/>
      <c r="IDO31" s="567"/>
      <c r="IDP31" s="567"/>
      <c r="IDQ31" s="567"/>
      <c r="IDR31" s="567"/>
      <c r="IDS31" s="567"/>
      <c r="IDT31" s="567"/>
      <c r="IDU31" s="567"/>
      <c r="IDV31" s="567"/>
      <c r="IDW31" s="567"/>
      <c r="IDX31" s="567"/>
      <c r="IDY31" s="567"/>
      <c r="IDZ31" s="567"/>
      <c r="IEA31" s="567"/>
      <c r="IEB31" s="567"/>
      <c r="IEC31" s="567"/>
      <c r="IED31" s="567"/>
      <c r="IEE31" s="567"/>
      <c r="IEF31" s="567"/>
      <c r="IEG31" s="567"/>
      <c r="IEH31" s="567"/>
      <c r="IEI31" s="567"/>
      <c r="IEJ31" s="567"/>
      <c r="IEK31" s="567"/>
      <c r="IEL31" s="567"/>
      <c r="IEM31" s="567"/>
      <c r="IEN31" s="567"/>
      <c r="IEO31" s="567"/>
      <c r="IEP31" s="567"/>
      <c r="IEQ31" s="567"/>
      <c r="IER31" s="567"/>
      <c r="IES31" s="567"/>
      <c r="IET31" s="567"/>
      <c r="IEU31" s="567"/>
      <c r="IEV31" s="567"/>
      <c r="IEW31" s="567"/>
      <c r="IEX31" s="567"/>
      <c r="IEY31" s="567"/>
      <c r="IEZ31" s="567"/>
      <c r="IFA31" s="567"/>
      <c r="IFB31" s="567"/>
      <c r="IFC31" s="567"/>
      <c r="IFD31" s="567"/>
      <c r="IFE31" s="567"/>
      <c r="IFF31" s="567"/>
      <c r="IFG31" s="567"/>
      <c r="IFH31" s="567"/>
      <c r="IFI31" s="567"/>
      <c r="IFJ31" s="567"/>
      <c r="IFK31" s="567"/>
      <c r="IFL31" s="567"/>
      <c r="IFM31" s="567"/>
      <c r="IFN31" s="567"/>
      <c r="IFO31" s="567"/>
      <c r="IFP31" s="567"/>
      <c r="IFQ31" s="567"/>
      <c r="IFR31" s="567"/>
      <c r="IFS31" s="567"/>
      <c r="IFT31" s="567"/>
      <c r="IFU31" s="567"/>
      <c r="IFV31" s="567"/>
      <c r="IFW31" s="567"/>
      <c r="IFX31" s="567"/>
      <c r="IFY31" s="567"/>
      <c r="IFZ31" s="567"/>
      <c r="IGA31" s="567"/>
      <c r="IGB31" s="567"/>
      <c r="IGC31" s="567"/>
      <c r="IGD31" s="567"/>
      <c r="IGE31" s="567"/>
      <c r="IGF31" s="567"/>
      <c r="IGG31" s="567"/>
      <c r="IGH31" s="567"/>
      <c r="IGI31" s="567"/>
      <c r="IGJ31" s="567"/>
      <c r="IGK31" s="567"/>
      <c r="IGL31" s="567"/>
      <c r="IGM31" s="567"/>
      <c r="IGN31" s="567"/>
      <c r="IGO31" s="567"/>
      <c r="IGP31" s="567"/>
      <c r="IGQ31" s="567"/>
      <c r="IGR31" s="567"/>
      <c r="IGS31" s="567"/>
      <c r="IGT31" s="567"/>
      <c r="IGU31" s="567"/>
      <c r="IGV31" s="567"/>
      <c r="IGW31" s="567"/>
      <c r="IGX31" s="567"/>
      <c r="IGY31" s="567"/>
      <c r="IGZ31" s="567"/>
      <c r="IHA31" s="567"/>
      <c r="IHB31" s="567"/>
      <c r="IHC31" s="567"/>
      <c r="IHD31" s="567"/>
      <c r="IHE31" s="567"/>
      <c r="IHF31" s="567"/>
      <c r="IHG31" s="567"/>
      <c r="IHH31" s="567"/>
      <c r="IHI31" s="567"/>
      <c r="IHJ31" s="567"/>
      <c r="IHK31" s="567"/>
      <c r="IHL31" s="567"/>
      <c r="IHM31" s="567"/>
      <c r="IHN31" s="567"/>
      <c r="IHO31" s="567"/>
      <c r="IHP31" s="567"/>
      <c r="IHQ31" s="567"/>
      <c r="IHR31" s="567"/>
      <c r="IHS31" s="567"/>
      <c r="IHT31" s="567"/>
      <c r="IHU31" s="567"/>
      <c r="IHV31" s="567"/>
      <c r="IHW31" s="567"/>
      <c r="IHX31" s="567"/>
      <c r="IHY31" s="567"/>
      <c r="IHZ31" s="567"/>
      <c r="IIA31" s="567"/>
      <c r="IIB31" s="567"/>
      <c r="IIC31" s="567"/>
      <c r="IID31" s="567"/>
      <c r="IIE31" s="567"/>
      <c r="IIF31" s="567"/>
      <c r="IIG31" s="567"/>
      <c r="IIH31" s="567"/>
      <c r="III31" s="567"/>
      <c r="IIJ31" s="567"/>
      <c r="IIK31" s="567"/>
      <c r="IIL31" s="567"/>
      <c r="IIM31" s="567"/>
      <c r="IIN31" s="567"/>
      <c r="IIO31" s="567"/>
      <c r="IIP31" s="567"/>
      <c r="IIQ31" s="567"/>
      <c r="IIR31" s="567"/>
      <c r="IIS31" s="567"/>
      <c r="IIT31" s="567"/>
      <c r="IIU31" s="567"/>
      <c r="IIV31" s="567"/>
      <c r="IIW31" s="567"/>
      <c r="IIX31" s="567"/>
      <c r="IIY31" s="567"/>
      <c r="IIZ31" s="567"/>
      <c r="IJA31" s="567"/>
      <c r="IJB31" s="567"/>
      <c r="IJC31" s="567"/>
      <c r="IJD31" s="567"/>
      <c r="IJE31" s="567"/>
      <c r="IJF31" s="567"/>
      <c r="IJG31" s="567"/>
      <c r="IJH31" s="567"/>
      <c r="IJI31" s="567"/>
      <c r="IJJ31" s="567"/>
      <c r="IJK31" s="567"/>
      <c r="IJL31" s="567"/>
      <c r="IJM31" s="567"/>
      <c r="IJN31" s="567"/>
      <c r="IJO31" s="567"/>
      <c r="IJP31" s="567"/>
      <c r="IJQ31" s="567"/>
      <c r="IJR31" s="567"/>
      <c r="IJS31" s="567"/>
      <c r="IJT31" s="567"/>
      <c r="IJU31" s="567"/>
      <c r="IJV31" s="567"/>
      <c r="IJW31" s="567"/>
      <c r="IJX31" s="567"/>
      <c r="IJY31" s="567"/>
      <c r="IJZ31" s="567"/>
      <c r="IKA31" s="567"/>
      <c r="IKB31" s="567"/>
      <c r="IKC31" s="567"/>
      <c r="IKD31" s="567"/>
      <c r="IKE31" s="567"/>
      <c r="IKF31" s="567"/>
      <c r="IKG31" s="567"/>
      <c r="IKH31" s="567"/>
      <c r="IKI31" s="567"/>
      <c r="IKJ31" s="567"/>
      <c r="IKK31" s="567"/>
      <c r="IKL31" s="567"/>
      <c r="IKM31" s="567"/>
      <c r="IKN31" s="567"/>
      <c r="IKO31" s="567"/>
      <c r="IKP31" s="567"/>
      <c r="IKQ31" s="567"/>
      <c r="IKR31" s="567"/>
      <c r="IKS31" s="567"/>
      <c r="IKT31" s="567"/>
      <c r="IKU31" s="567"/>
      <c r="IKV31" s="567"/>
      <c r="IKW31" s="567"/>
      <c r="IKX31" s="567"/>
      <c r="IKY31" s="567"/>
      <c r="IKZ31" s="567"/>
      <c r="ILA31" s="567"/>
      <c r="ILB31" s="567"/>
      <c r="ILC31" s="567"/>
      <c r="ILD31" s="567"/>
      <c r="ILE31" s="567"/>
      <c r="ILF31" s="567"/>
      <c r="ILG31" s="567"/>
      <c r="ILH31" s="567"/>
      <c r="ILI31" s="567"/>
      <c r="ILJ31" s="567"/>
      <c r="ILK31" s="567"/>
      <c r="ILL31" s="567"/>
      <c r="ILM31" s="567"/>
      <c r="ILN31" s="567"/>
      <c r="ILO31" s="567"/>
      <c r="ILP31" s="567"/>
      <c r="ILQ31" s="567"/>
      <c r="ILR31" s="567"/>
      <c r="ILS31" s="567"/>
      <c r="ILT31" s="567"/>
      <c r="ILU31" s="567"/>
      <c r="ILV31" s="567"/>
      <c r="ILW31" s="567"/>
      <c r="ILX31" s="567"/>
      <c r="ILY31" s="567"/>
      <c r="ILZ31" s="567"/>
      <c r="IMA31" s="567"/>
      <c r="IMB31" s="567"/>
      <c r="IMC31" s="567"/>
      <c r="IMD31" s="567"/>
      <c r="IME31" s="567"/>
      <c r="IMF31" s="567"/>
      <c r="IMG31" s="567"/>
      <c r="IMH31" s="567"/>
      <c r="IMI31" s="567"/>
      <c r="IMJ31" s="567"/>
      <c r="IMK31" s="567"/>
      <c r="IML31" s="567"/>
      <c r="IMM31" s="567"/>
      <c r="IMN31" s="567"/>
      <c r="IMO31" s="567"/>
      <c r="IMP31" s="567"/>
      <c r="IMQ31" s="567"/>
      <c r="IMR31" s="567"/>
      <c r="IMS31" s="567"/>
      <c r="IMT31" s="567"/>
      <c r="IMU31" s="567"/>
      <c r="IMV31" s="567"/>
      <c r="IMW31" s="567"/>
      <c r="IMX31" s="567"/>
      <c r="IMY31" s="567"/>
      <c r="IMZ31" s="567"/>
      <c r="INA31" s="567"/>
      <c r="INB31" s="567"/>
      <c r="INC31" s="567"/>
      <c r="IND31" s="567"/>
      <c r="INE31" s="567"/>
      <c r="INF31" s="567"/>
      <c r="ING31" s="567"/>
      <c r="INH31" s="567"/>
      <c r="INI31" s="567"/>
      <c r="INJ31" s="567"/>
      <c r="INK31" s="567"/>
      <c r="INL31" s="567"/>
      <c r="INM31" s="567"/>
      <c r="INN31" s="567"/>
      <c r="INO31" s="567"/>
      <c r="INP31" s="567"/>
      <c r="INQ31" s="567"/>
      <c r="INR31" s="567"/>
      <c r="INS31" s="567"/>
      <c r="INT31" s="567"/>
      <c r="INU31" s="567"/>
      <c r="INV31" s="567"/>
      <c r="INW31" s="567"/>
      <c r="INX31" s="567"/>
      <c r="INY31" s="567"/>
      <c r="INZ31" s="567"/>
      <c r="IOA31" s="567"/>
      <c r="IOB31" s="567"/>
      <c r="IOC31" s="567"/>
      <c r="IOD31" s="567"/>
      <c r="IOE31" s="567"/>
      <c r="IOF31" s="567"/>
      <c r="IOG31" s="567"/>
      <c r="IOH31" s="567"/>
      <c r="IOI31" s="567"/>
      <c r="IOJ31" s="567"/>
      <c r="IOK31" s="567"/>
      <c r="IOL31" s="567"/>
      <c r="IOM31" s="567"/>
      <c r="ION31" s="567"/>
      <c r="IOO31" s="567"/>
      <c r="IOP31" s="567"/>
      <c r="IOQ31" s="567"/>
      <c r="IOR31" s="567"/>
      <c r="IOS31" s="567"/>
      <c r="IOT31" s="567"/>
      <c r="IOU31" s="567"/>
      <c r="IOV31" s="567"/>
      <c r="IOW31" s="567"/>
      <c r="IOX31" s="567"/>
      <c r="IOY31" s="567"/>
      <c r="IOZ31" s="567"/>
      <c r="IPA31" s="567"/>
      <c r="IPB31" s="567"/>
      <c r="IPC31" s="567"/>
      <c r="IPD31" s="567"/>
      <c r="IPE31" s="567"/>
      <c r="IPF31" s="567"/>
      <c r="IPG31" s="567"/>
      <c r="IPH31" s="567"/>
      <c r="IPI31" s="567"/>
      <c r="IPJ31" s="567"/>
      <c r="IPK31" s="567"/>
      <c r="IPL31" s="567"/>
      <c r="IPM31" s="567"/>
      <c r="IPN31" s="567"/>
      <c r="IPO31" s="567"/>
      <c r="IPP31" s="567"/>
      <c r="IPQ31" s="567"/>
      <c r="IPR31" s="567"/>
      <c r="IPS31" s="567"/>
      <c r="IPT31" s="567"/>
      <c r="IPU31" s="567"/>
      <c r="IPV31" s="567"/>
      <c r="IPW31" s="567"/>
      <c r="IPX31" s="567"/>
      <c r="IPY31" s="567"/>
      <c r="IPZ31" s="567"/>
      <c r="IQA31" s="567"/>
      <c r="IQB31" s="567"/>
      <c r="IQC31" s="567"/>
      <c r="IQD31" s="567"/>
      <c r="IQE31" s="567"/>
      <c r="IQF31" s="567"/>
      <c r="IQG31" s="567"/>
      <c r="IQH31" s="567"/>
      <c r="IQI31" s="567"/>
      <c r="IQJ31" s="567"/>
      <c r="IQK31" s="567"/>
      <c r="IQL31" s="567"/>
      <c r="IQM31" s="567"/>
      <c r="IQN31" s="567"/>
      <c r="IQO31" s="567"/>
      <c r="IQP31" s="567"/>
      <c r="IQQ31" s="567"/>
      <c r="IQR31" s="567"/>
      <c r="IQS31" s="567"/>
      <c r="IQT31" s="567"/>
      <c r="IQU31" s="567"/>
      <c r="IQV31" s="567"/>
      <c r="IQW31" s="567"/>
      <c r="IQX31" s="567"/>
      <c r="IQY31" s="567"/>
      <c r="IQZ31" s="567"/>
      <c r="IRA31" s="567"/>
      <c r="IRB31" s="567"/>
      <c r="IRC31" s="567"/>
      <c r="IRD31" s="567"/>
      <c r="IRE31" s="567"/>
      <c r="IRF31" s="567"/>
      <c r="IRG31" s="567"/>
      <c r="IRH31" s="567"/>
      <c r="IRI31" s="567"/>
      <c r="IRJ31" s="567"/>
      <c r="IRK31" s="567"/>
      <c r="IRL31" s="567"/>
      <c r="IRM31" s="567"/>
      <c r="IRN31" s="567"/>
      <c r="IRO31" s="567"/>
      <c r="IRP31" s="567"/>
      <c r="IRQ31" s="567"/>
      <c r="IRR31" s="567"/>
      <c r="IRS31" s="567"/>
      <c r="IRT31" s="567"/>
      <c r="IRU31" s="567"/>
      <c r="IRV31" s="567"/>
      <c r="IRW31" s="567"/>
      <c r="IRX31" s="567"/>
      <c r="IRY31" s="567"/>
      <c r="IRZ31" s="567"/>
      <c r="ISA31" s="567"/>
      <c r="ISB31" s="567"/>
      <c r="ISC31" s="567"/>
      <c r="ISD31" s="567"/>
      <c r="ISE31" s="567"/>
      <c r="ISF31" s="567"/>
      <c r="ISG31" s="567"/>
      <c r="ISH31" s="567"/>
      <c r="ISI31" s="567"/>
      <c r="ISJ31" s="567"/>
      <c r="ISK31" s="567"/>
      <c r="ISL31" s="567"/>
      <c r="ISM31" s="567"/>
      <c r="ISN31" s="567"/>
      <c r="ISO31" s="567"/>
      <c r="ISP31" s="567"/>
      <c r="ISQ31" s="567"/>
      <c r="ISR31" s="567"/>
      <c r="ISS31" s="567"/>
      <c r="IST31" s="567"/>
      <c r="ISU31" s="567"/>
      <c r="ISV31" s="567"/>
      <c r="ISW31" s="567"/>
      <c r="ISX31" s="567"/>
      <c r="ISY31" s="567"/>
      <c r="ISZ31" s="567"/>
      <c r="ITA31" s="567"/>
      <c r="ITB31" s="567"/>
      <c r="ITC31" s="567"/>
      <c r="ITD31" s="567"/>
      <c r="ITE31" s="567"/>
      <c r="ITF31" s="567"/>
      <c r="ITG31" s="567"/>
      <c r="ITH31" s="567"/>
      <c r="ITI31" s="567"/>
      <c r="ITJ31" s="567"/>
      <c r="ITK31" s="567"/>
      <c r="ITL31" s="567"/>
      <c r="ITM31" s="567"/>
      <c r="ITN31" s="567"/>
      <c r="ITO31" s="567"/>
      <c r="ITP31" s="567"/>
      <c r="ITQ31" s="567"/>
      <c r="ITR31" s="567"/>
      <c r="ITS31" s="567"/>
      <c r="ITT31" s="567"/>
      <c r="ITU31" s="567"/>
      <c r="ITV31" s="567"/>
      <c r="ITW31" s="567"/>
      <c r="ITX31" s="567"/>
      <c r="ITY31" s="567"/>
      <c r="ITZ31" s="567"/>
      <c r="IUA31" s="567"/>
      <c r="IUB31" s="567"/>
      <c r="IUC31" s="567"/>
      <c r="IUD31" s="567"/>
      <c r="IUE31" s="567"/>
      <c r="IUF31" s="567"/>
      <c r="IUG31" s="567"/>
      <c r="IUH31" s="567"/>
      <c r="IUI31" s="567"/>
      <c r="IUJ31" s="567"/>
      <c r="IUK31" s="567"/>
      <c r="IUL31" s="567"/>
      <c r="IUM31" s="567"/>
      <c r="IUN31" s="567"/>
      <c r="IUO31" s="567"/>
      <c r="IUP31" s="567"/>
      <c r="IUQ31" s="567"/>
      <c r="IUR31" s="567"/>
      <c r="IUS31" s="567"/>
      <c r="IUT31" s="567"/>
      <c r="IUU31" s="567"/>
      <c r="IUV31" s="567"/>
      <c r="IUW31" s="567"/>
      <c r="IUX31" s="567"/>
      <c r="IUY31" s="567"/>
      <c r="IUZ31" s="567"/>
      <c r="IVA31" s="567"/>
      <c r="IVB31" s="567"/>
      <c r="IVC31" s="567"/>
      <c r="IVD31" s="567"/>
      <c r="IVE31" s="567"/>
      <c r="IVF31" s="567"/>
      <c r="IVG31" s="567"/>
      <c r="IVH31" s="567"/>
      <c r="IVI31" s="567"/>
      <c r="IVJ31" s="567"/>
      <c r="IVK31" s="567"/>
      <c r="IVL31" s="567"/>
      <c r="IVM31" s="567"/>
      <c r="IVN31" s="567"/>
      <c r="IVO31" s="567"/>
      <c r="IVP31" s="567"/>
      <c r="IVQ31" s="567"/>
      <c r="IVR31" s="567"/>
      <c r="IVS31" s="567"/>
      <c r="IVT31" s="567"/>
      <c r="IVU31" s="567"/>
      <c r="IVV31" s="567"/>
      <c r="IVW31" s="567"/>
      <c r="IVX31" s="567"/>
      <c r="IVY31" s="567"/>
      <c r="IVZ31" s="567"/>
      <c r="IWA31" s="567"/>
      <c r="IWB31" s="567"/>
      <c r="IWC31" s="567"/>
      <c r="IWD31" s="567"/>
      <c r="IWE31" s="567"/>
      <c r="IWF31" s="567"/>
      <c r="IWG31" s="567"/>
      <c r="IWH31" s="567"/>
      <c r="IWI31" s="567"/>
      <c r="IWJ31" s="567"/>
      <c r="IWK31" s="567"/>
      <c r="IWL31" s="567"/>
      <c r="IWM31" s="567"/>
      <c r="IWN31" s="567"/>
      <c r="IWO31" s="567"/>
      <c r="IWP31" s="567"/>
      <c r="IWQ31" s="567"/>
      <c r="IWR31" s="567"/>
      <c r="IWS31" s="567"/>
      <c r="IWT31" s="567"/>
      <c r="IWU31" s="567"/>
      <c r="IWV31" s="567"/>
      <c r="IWW31" s="567"/>
      <c r="IWX31" s="567"/>
      <c r="IWY31" s="567"/>
      <c r="IWZ31" s="567"/>
      <c r="IXA31" s="567"/>
      <c r="IXB31" s="567"/>
      <c r="IXC31" s="567"/>
      <c r="IXD31" s="567"/>
      <c r="IXE31" s="567"/>
      <c r="IXF31" s="567"/>
      <c r="IXG31" s="567"/>
      <c r="IXH31" s="567"/>
      <c r="IXI31" s="567"/>
      <c r="IXJ31" s="567"/>
      <c r="IXK31" s="567"/>
      <c r="IXL31" s="567"/>
      <c r="IXM31" s="567"/>
      <c r="IXN31" s="567"/>
      <c r="IXO31" s="567"/>
      <c r="IXP31" s="567"/>
      <c r="IXQ31" s="567"/>
      <c r="IXR31" s="567"/>
      <c r="IXS31" s="567"/>
      <c r="IXT31" s="567"/>
      <c r="IXU31" s="567"/>
      <c r="IXV31" s="567"/>
      <c r="IXW31" s="567"/>
      <c r="IXX31" s="567"/>
      <c r="IXY31" s="567"/>
      <c r="IXZ31" s="567"/>
      <c r="IYA31" s="567"/>
      <c r="IYB31" s="567"/>
      <c r="IYC31" s="567"/>
      <c r="IYD31" s="567"/>
      <c r="IYE31" s="567"/>
      <c r="IYF31" s="567"/>
      <c r="IYG31" s="567"/>
      <c r="IYH31" s="567"/>
      <c r="IYI31" s="567"/>
      <c r="IYJ31" s="567"/>
      <c r="IYK31" s="567"/>
      <c r="IYL31" s="567"/>
      <c r="IYM31" s="567"/>
      <c r="IYN31" s="567"/>
      <c r="IYO31" s="567"/>
      <c r="IYP31" s="567"/>
      <c r="IYQ31" s="567"/>
      <c r="IYR31" s="567"/>
      <c r="IYS31" s="567"/>
      <c r="IYT31" s="567"/>
      <c r="IYU31" s="567"/>
      <c r="IYV31" s="567"/>
      <c r="IYW31" s="567"/>
      <c r="IYX31" s="567"/>
      <c r="IYY31" s="567"/>
      <c r="IYZ31" s="567"/>
      <c r="IZA31" s="567"/>
      <c r="IZB31" s="567"/>
      <c r="IZC31" s="567"/>
      <c r="IZD31" s="567"/>
      <c r="IZE31" s="567"/>
      <c r="IZF31" s="567"/>
      <c r="IZG31" s="567"/>
      <c r="IZH31" s="567"/>
      <c r="IZI31" s="567"/>
      <c r="IZJ31" s="567"/>
      <c r="IZK31" s="567"/>
      <c r="IZL31" s="567"/>
      <c r="IZM31" s="567"/>
      <c r="IZN31" s="567"/>
      <c r="IZO31" s="567"/>
      <c r="IZP31" s="567"/>
      <c r="IZQ31" s="567"/>
      <c r="IZR31" s="567"/>
      <c r="IZS31" s="567"/>
      <c r="IZT31" s="567"/>
      <c r="IZU31" s="567"/>
      <c r="IZV31" s="567"/>
      <c r="IZW31" s="567"/>
      <c r="IZX31" s="567"/>
      <c r="IZY31" s="567"/>
      <c r="IZZ31" s="567"/>
      <c r="JAA31" s="567"/>
      <c r="JAB31" s="567"/>
      <c r="JAC31" s="567"/>
      <c r="JAD31" s="567"/>
      <c r="JAE31" s="567"/>
      <c r="JAF31" s="567"/>
      <c r="JAG31" s="567"/>
      <c r="JAH31" s="567"/>
      <c r="JAI31" s="567"/>
      <c r="JAJ31" s="567"/>
      <c r="JAK31" s="567"/>
      <c r="JAL31" s="567"/>
      <c r="JAM31" s="567"/>
      <c r="JAN31" s="567"/>
      <c r="JAO31" s="567"/>
      <c r="JAP31" s="567"/>
      <c r="JAQ31" s="567"/>
      <c r="JAR31" s="567"/>
      <c r="JAS31" s="567"/>
      <c r="JAT31" s="567"/>
      <c r="JAU31" s="567"/>
      <c r="JAV31" s="567"/>
      <c r="JAW31" s="567"/>
      <c r="JAX31" s="567"/>
      <c r="JAY31" s="567"/>
      <c r="JAZ31" s="567"/>
      <c r="JBA31" s="567"/>
      <c r="JBB31" s="567"/>
      <c r="JBC31" s="567"/>
      <c r="JBD31" s="567"/>
      <c r="JBE31" s="567"/>
      <c r="JBF31" s="567"/>
      <c r="JBG31" s="567"/>
      <c r="JBH31" s="567"/>
      <c r="JBI31" s="567"/>
      <c r="JBJ31" s="567"/>
      <c r="JBK31" s="567"/>
      <c r="JBL31" s="567"/>
      <c r="JBM31" s="567"/>
      <c r="JBN31" s="567"/>
      <c r="JBO31" s="567"/>
      <c r="JBP31" s="567"/>
      <c r="JBQ31" s="567"/>
      <c r="JBR31" s="567"/>
      <c r="JBS31" s="567"/>
      <c r="JBT31" s="567"/>
      <c r="JBU31" s="567"/>
      <c r="JBV31" s="567"/>
      <c r="JBW31" s="567"/>
      <c r="JBX31" s="567"/>
      <c r="JBY31" s="567"/>
      <c r="JBZ31" s="567"/>
      <c r="JCA31" s="567"/>
      <c r="JCB31" s="567"/>
      <c r="JCC31" s="567"/>
      <c r="JCD31" s="567"/>
      <c r="JCE31" s="567"/>
      <c r="JCF31" s="567"/>
      <c r="JCG31" s="567"/>
      <c r="JCH31" s="567"/>
      <c r="JCI31" s="567"/>
      <c r="JCJ31" s="567"/>
      <c r="JCK31" s="567"/>
      <c r="JCL31" s="567"/>
      <c r="JCM31" s="567"/>
      <c r="JCN31" s="567"/>
      <c r="JCO31" s="567"/>
      <c r="JCP31" s="567"/>
      <c r="JCQ31" s="567"/>
      <c r="JCR31" s="567"/>
      <c r="JCS31" s="567"/>
      <c r="JCT31" s="567"/>
      <c r="JCU31" s="567"/>
      <c r="JCV31" s="567"/>
      <c r="JCW31" s="567"/>
      <c r="JCX31" s="567"/>
      <c r="JCY31" s="567"/>
      <c r="JCZ31" s="567"/>
      <c r="JDA31" s="567"/>
      <c r="JDB31" s="567"/>
      <c r="JDC31" s="567"/>
      <c r="JDD31" s="567"/>
      <c r="JDE31" s="567"/>
      <c r="JDF31" s="567"/>
      <c r="JDG31" s="567"/>
      <c r="JDH31" s="567"/>
      <c r="JDI31" s="567"/>
      <c r="JDJ31" s="567"/>
      <c r="JDK31" s="567"/>
      <c r="JDL31" s="567"/>
      <c r="JDM31" s="567"/>
      <c r="JDN31" s="567"/>
      <c r="JDO31" s="567"/>
      <c r="JDP31" s="567"/>
      <c r="JDQ31" s="567"/>
      <c r="JDR31" s="567"/>
      <c r="JDS31" s="567"/>
      <c r="JDT31" s="567"/>
      <c r="JDU31" s="567"/>
      <c r="JDV31" s="567"/>
      <c r="JDW31" s="567"/>
      <c r="JDX31" s="567"/>
      <c r="JDY31" s="567"/>
      <c r="JDZ31" s="567"/>
      <c r="JEA31" s="567"/>
      <c r="JEB31" s="567"/>
      <c r="JEC31" s="567"/>
      <c r="JED31" s="567"/>
      <c r="JEE31" s="567"/>
      <c r="JEF31" s="567"/>
      <c r="JEG31" s="567"/>
      <c r="JEH31" s="567"/>
      <c r="JEI31" s="567"/>
      <c r="JEJ31" s="567"/>
      <c r="JEK31" s="567"/>
      <c r="JEL31" s="567"/>
      <c r="JEM31" s="567"/>
      <c r="JEN31" s="567"/>
      <c r="JEO31" s="567"/>
      <c r="JEP31" s="567"/>
      <c r="JEQ31" s="567"/>
      <c r="JER31" s="567"/>
      <c r="JES31" s="567"/>
      <c r="JET31" s="567"/>
      <c r="JEU31" s="567"/>
      <c r="JEV31" s="567"/>
      <c r="JEW31" s="567"/>
      <c r="JEX31" s="567"/>
      <c r="JEY31" s="567"/>
      <c r="JEZ31" s="567"/>
      <c r="JFA31" s="567"/>
      <c r="JFB31" s="567"/>
      <c r="JFC31" s="567"/>
      <c r="JFD31" s="567"/>
      <c r="JFE31" s="567"/>
      <c r="JFF31" s="567"/>
      <c r="JFG31" s="567"/>
      <c r="JFH31" s="567"/>
      <c r="JFI31" s="567"/>
      <c r="JFJ31" s="567"/>
      <c r="JFK31" s="567"/>
      <c r="JFL31" s="567"/>
      <c r="JFM31" s="567"/>
      <c r="JFN31" s="567"/>
      <c r="JFO31" s="567"/>
      <c r="JFP31" s="567"/>
      <c r="JFQ31" s="567"/>
      <c r="JFR31" s="567"/>
      <c r="JFS31" s="567"/>
      <c r="JFT31" s="567"/>
      <c r="JFU31" s="567"/>
      <c r="JFV31" s="567"/>
      <c r="JFW31" s="567"/>
      <c r="JFX31" s="567"/>
      <c r="JFY31" s="567"/>
      <c r="JFZ31" s="567"/>
      <c r="JGA31" s="567"/>
      <c r="JGB31" s="567"/>
      <c r="JGC31" s="567"/>
      <c r="JGD31" s="567"/>
      <c r="JGE31" s="567"/>
      <c r="JGF31" s="567"/>
      <c r="JGG31" s="567"/>
      <c r="JGH31" s="567"/>
      <c r="JGI31" s="567"/>
      <c r="JGJ31" s="567"/>
      <c r="JGK31" s="567"/>
      <c r="JGL31" s="567"/>
      <c r="JGM31" s="567"/>
      <c r="JGN31" s="567"/>
      <c r="JGO31" s="567"/>
      <c r="JGP31" s="567"/>
      <c r="JGQ31" s="567"/>
      <c r="JGR31" s="567"/>
      <c r="JGS31" s="567"/>
      <c r="JGT31" s="567"/>
      <c r="JGU31" s="567"/>
      <c r="JGV31" s="567"/>
      <c r="JGW31" s="567"/>
      <c r="JGX31" s="567"/>
      <c r="JGY31" s="567"/>
      <c r="JGZ31" s="567"/>
      <c r="JHA31" s="567"/>
      <c r="JHB31" s="567"/>
      <c r="JHC31" s="567"/>
      <c r="JHD31" s="567"/>
      <c r="JHE31" s="567"/>
      <c r="JHF31" s="567"/>
      <c r="JHG31" s="567"/>
      <c r="JHH31" s="567"/>
      <c r="JHI31" s="567"/>
      <c r="JHJ31" s="567"/>
      <c r="JHK31" s="567"/>
      <c r="JHL31" s="567"/>
      <c r="JHM31" s="567"/>
      <c r="JHN31" s="567"/>
      <c r="JHO31" s="567"/>
      <c r="JHP31" s="567"/>
      <c r="JHQ31" s="567"/>
      <c r="JHR31" s="567"/>
      <c r="JHS31" s="567"/>
      <c r="JHT31" s="567"/>
      <c r="JHU31" s="567"/>
      <c r="JHV31" s="567"/>
      <c r="JHW31" s="567"/>
      <c r="JHX31" s="567"/>
      <c r="JHY31" s="567"/>
      <c r="JHZ31" s="567"/>
      <c r="JIA31" s="567"/>
      <c r="JIB31" s="567"/>
      <c r="JIC31" s="567"/>
      <c r="JID31" s="567"/>
      <c r="JIE31" s="567"/>
      <c r="JIF31" s="567"/>
      <c r="JIG31" s="567"/>
      <c r="JIH31" s="567"/>
      <c r="JII31" s="567"/>
      <c r="JIJ31" s="567"/>
      <c r="JIK31" s="567"/>
      <c r="JIL31" s="567"/>
      <c r="JIM31" s="567"/>
      <c r="JIN31" s="567"/>
      <c r="JIO31" s="567"/>
      <c r="JIP31" s="567"/>
      <c r="JIQ31" s="567"/>
      <c r="JIR31" s="567"/>
      <c r="JIS31" s="567"/>
      <c r="JIT31" s="567"/>
      <c r="JIU31" s="567"/>
      <c r="JIV31" s="567"/>
      <c r="JIW31" s="567"/>
      <c r="JIX31" s="567"/>
      <c r="JIY31" s="567"/>
      <c r="JIZ31" s="567"/>
      <c r="JJA31" s="567"/>
      <c r="JJB31" s="567"/>
      <c r="JJC31" s="567"/>
      <c r="JJD31" s="567"/>
      <c r="JJE31" s="567"/>
      <c r="JJF31" s="567"/>
      <c r="JJG31" s="567"/>
      <c r="JJH31" s="567"/>
      <c r="JJI31" s="567"/>
      <c r="JJJ31" s="567"/>
      <c r="JJK31" s="567"/>
      <c r="JJL31" s="567"/>
      <c r="JJM31" s="567"/>
      <c r="JJN31" s="567"/>
      <c r="JJO31" s="567"/>
      <c r="JJP31" s="567"/>
      <c r="JJQ31" s="567"/>
      <c r="JJR31" s="567"/>
      <c r="JJS31" s="567"/>
      <c r="JJT31" s="567"/>
      <c r="JJU31" s="567"/>
      <c r="JJV31" s="567"/>
      <c r="JJW31" s="567"/>
      <c r="JJX31" s="567"/>
      <c r="JJY31" s="567"/>
      <c r="JJZ31" s="567"/>
      <c r="JKA31" s="567"/>
      <c r="JKB31" s="567"/>
      <c r="JKC31" s="567"/>
      <c r="JKD31" s="567"/>
      <c r="JKE31" s="567"/>
      <c r="JKF31" s="567"/>
      <c r="JKG31" s="567"/>
      <c r="JKH31" s="567"/>
      <c r="JKI31" s="567"/>
      <c r="JKJ31" s="567"/>
      <c r="JKK31" s="567"/>
      <c r="JKL31" s="567"/>
      <c r="JKM31" s="567"/>
      <c r="JKN31" s="567"/>
      <c r="JKO31" s="567"/>
      <c r="JKP31" s="567"/>
      <c r="JKQ31" s="567"/>
      <c r="JKR31" s="567"/>
      <c r="JKS31" s="567"/>
      <c r="JKT31" s="567"/>
      <c r="JKU31" s="567"/>
      <c r="JKV31" s="567"/>
      <c r="JKW31" s="567"/>
      <c r="JKX31" s="567"/>
      <c r="JKY31" s="567"/>
      <c r="JKZ31" s="567"/>
      <c r="JLA31" s="567"/>
      <c r="JLB31" s="567"/>
      <c r="JLC31" s="567"/>
      <c r="JLD31" s="567"/>
      <c r="JLE31" s="567"/>
      <c r="JLF31" s="567"/>
      <c r="JLG31" s="567"/>
      <c r="JLH31" s="567"/>
      <c r="JLI31" s="567"/>
      <c r="JLJ31" s="567"/>
      <c r="JLK31" s="567"/>
      <c r="JLL31" s="567"/>
      <c r="JLM31" s="567"/>
      <c r="JLN31" s="567"/>
      <c r="JLO31" s="567"/>
      <c r="JLP31" s="567"/>
      <c r="JLQ31" s="567"/>
      <c r="JLR31" s="567"/>
      <c r="JLS31" s="567"/>
      <c r="JLT31" s="567"/>
      <c r="JLU31" s="567"/>
      <c r="JLV31" s="567"/>
      <c r="JLW31" s="567"/>
      <c r="JLX31" s="567"/>
      <c r="JLY31" s="567"/>
      <c r="JLZ31" s="567"/>
      <c r="JMA31" s="567"/>
      <c r="JMB31" s="567"/>
      <c r="JMC31" s="567"/>
      <c r="JMD31" s="567"/>
      <c r="JME31" s="567"/>
      <c r="JMF31" s="567"/>
      <c r="JMG31" s="567"/>
      <c r="JMH31" s="567"/>
      <c r="JMI31" s="567"/>
      <c r="JMJ31" s="567"/>
      <c r="JMK31" s="567"/>
      <c r="JML31" s="567"/>
      <c r="JMM31" s="567"/>
      <c r="JMN31" s="567"/>
      <c r="JMO31" s="567"/>
      <c r="JMP31" s="567"/>
      <c r="JMQ31" s="567"/>
      <c r="JMR31" s="567"/>
      <c r="JMS31" s="567"/>
      <c r="JMT31" s="567"/>
      <c r="JMU31" s="567"/>
      <c r="JMV31" s="567"/>
      <c r="JMW31" s="567"/>
      <c r="JMX31" s="567"/>
      <c r="JMY31" s="567"/>
      <c r="JMZ31" s="567"/>
      <c r="JNA31" s="567"/>
      <c r="JNB31" s="567"/>
      <c r="JNC31" s="567"/>
      <c r="JND31" s="567"/>
      <c r="JNE31" s="567"/>
      <c r="JNF31" s="567"/>
      <c r="JNG31" s="567"/>
      <c r="JNH31" s="567"/>
      <c r="JNI31" s="567"/>
      <c r="JNJ31" s="567"/>
      <c r="JNK31" s="567"/>
      <c r="JNL31" s="567"/>
      <c r="JNM31" s="567"/>
      <c r="JNN31" s="567"/>
      <c r="JNO31" s="567"/>
      <c r="JNP31" s="567"/>
      <c r="JNQ31" s="567"/>
      <c r="JNR31" s="567"/>
      <c r="JNS31" s="567"/>
      <c r="JNT31" s="567"/>
      <c r="JNU31" s="567"/>
      <c r="JNV31" s="567"/>
      <c r="JNW31" s="567"/>
      <c r="JNX31" s="567"/>
      <c r="JNY31" s="567"/>
      <c r="JNZ31" s="567"/>
      <c r="JOA31" s="567"/>
      <c r="JOB31" s="567"/>
      <c r="JOC31" s="567"/>
      <c r="JOD31" s="567"/>
      <c r="JOE31" s="567"/>
      <c r="JOF31" s="567"/>
      <c r="JOG31" s="567"/>
      <c r="JOH31" s="567"/>
      <c r="JOI31" s="567"/>
      <c r="JOJ31" s="567"/>
      <c r="JOK31" s="567"/>
      <c r="JOL31" s="567"/>
      <c r="JOM31" s="567"/>
      <c r="JON31" s="567"/>
      <c r="JOO31" s="567"/>
      <c r="JOP31" s="567"/>
      <c r="JOQ31" s="567"/>
      <c r="JOR31" s="567"/>
      <c r="JOS31" s="567"/>
      <c r="JOT31" s="567"/>
      <c r="JOU31" s="567"/>
      <c r="JOV31" s="567"/>
      <c r="JOW31" s="567"/>
      <c r="JOX31" s="567"/>
      <c r="JOY31" s="567"/>
      <c r="JOZ31" s="567"/>
      <c r="JPA31" s="567"/>
      <c r="JPB31" s="567"/>
      <c r="JPC31" s="567"/>
      <c r="JPD31" s="567"/>
      <c r="JPE31" s="567"/>
      <c r="JPF31" s="567"/>
      <c r="JPG31" s="567"/>
      <c r="JPH31" s="567"/>
      <c r="JPI31" s="567"/>
      <c r="JPJ31" s="567"/>
      <c r="JPK31" s="567"/>
      <c r="JPL31" s="567"/>
      <c r="JPM31" s="567"/>
      <c r="JPN31" s="567"/>
      <c r="JPO31" s="567"/>
      <c r="JPP31" s="567"/>
      <c r="JPQ31" s="567"/>
      <c r="JPR31" s="567"/>
      <c r="JPS31" s="567"/>
      <c r="JPT31" s="567"/>
      <c r="JPU31" s="567"/>
      <c r="JPV31" s="567"/>
      <c r="JPW31" s="567"/>
      <c r="JPX31" s="567"/>
      <c r="JPY31" s="567"/>
      <c r="JPZ31" s="567"/>
      <c r="JQA31" s="567"/>
      <c r="JQB31" s="567"/>
      <c r="JQC31" s="567"/>
      <c r="JQD31" s="567"/>
      <c r="JQE31" s="567"/>
      <c r="JQF31" s="567"/>
      <c r="JQG31" s="567"/>
      <c r="JQH31" s="567"/>
      <c r="JQI31" s="567"/>
      <c r="JQJ31" s="567"/>
      <c r="JQK31" s="567"/>
      <c r="JQL31" s="567"/>
      <c r="JQM31" s="567"/>
      <c r="JQN31" s="567"/>
      <c r="JQO31" s="567"/>
      <c r="JQP31" s="567"/>
      <c r="JQQ31" s="567"/>
      <c r="JQR31" s="567"/>
      <c r="JQS31" s="567"/>
      <c r="JQT31" s="567"/>
      <c r="JQU31" s="567"/>
      <c r="JQV31" s="567"/>
      <c r="JQW31" s="567"/>
      <c r="JQX31" s="567"/>
      <c r="JQY31" s="567"/>
      <c r="JQZ31" s="567"/>
      <c r="JRA31" s="567"/>
      <c r="JRB31" s="567"/>
      <c r="JRC31" s="567"/>
      <c r="JRD31" s="567"/>
      <c r="JRE31" s="567"/>
      <c r="JRF31" s="567"/>
      <c r="JRG31" s="567"/>
      <c r="JRH31" s="567"/>
      <c r="JRI31" s="567"/>
      <c r="JRJ31" s="567"/>
      <c r="JRK31" s="567"/>
      <c r="JRL31" s="567"/>
      <c r="JRM31" s="567"/>
      <c r="JRN31" s="567"/>
      <c r="JRO31" s="567"/>
      <c r="JRP31" s="567"/>
      <c r="JRQ31" s="567"/>
      <c r="JRR31" s="567"/>
      <c r="JRS31" s="567"/>
      <c r="JRT31" s="567"/>
      <c r="JRU31" s="567"/>
      <c r="JRV31" s="567"/>
      <c r="JRW31" s="567"/>
      <c r="JRX31" s="567"/>
      <c r="JRY31" s="567"/>
      <c r="JRZ31" s="567"/>
      <c r="JSA31" s="567"/>
      <c r="JSB31" s="567"/>
      <c r="JSC31" s="567"/>
      <c r="JSD31" s="567"/>
      <c r="JSE31" s="567"/>
      <c r="JSF31" s="567"/>
      <c r="JSG31" s="567"/>
      <c r="JSH31" s="567"/>
      <c r="JSI31" s="567"/>
      <c r="JSJ31" s="567"/>
      <c r="JSK31" s="567"/>
      <c r="JSL31" s="567"/>
      <c r="JSM31" s="567"/>
      <c r="JSN31" s="567"/>
      <c r="JSO31" s="567"/>
      <c r="JSP31" s="567"/>
      <c r="JSQ31" s="567"/>
      <c r="JSR31" s="567"/>
      <c r="JSS31" s="567"/>
      <c r="JST31" s="567"/>
      <c r="JSU31" s="567"/>
      <c r="JSV31" s="567"/>
      <c r="JSW31" s="567"/>
      <c r="JSX31" s="567"/>
      <c r="JSY31" s="567"/>
      <c r="JSZ31" s="567"/>
      <c r="JTA31" s="567"/>
      <c r="JTB31" s="567"/>
      <c r="JTC31" s="567"/>
      <c r="JTD31" s="567"/>
      <c r="JTE31" s="567"/>
      <c r="JTF31" s="567"/>
      <c r="JTG31" s="567"/>
      <c r="JTH31" s="567"/>
      <c r="JTI31" s="567"/>
      <c r="JTJ31" s="567"/>
      <c r="JTK31" s="567"/>
      <c r="JTL31" s="567"/>
      <c r="JTM31" s="567"/>
      <c r="JTN31" s="567"/>
      <c r="JTO31" s="567"/>
      <c r="JTP31" s="567"/>
      <c r="JTQ31" s="567"/>
      <c r="JTR31" s="567"/>
      <c r="JTS31" s="567"/>
      <c r="JTT31" s="567"/>
      <c r="JTU31" s="567"/>
      <c r="JTV31" s="567"/>
      <c r="JTW31" s="567"/>
      <c r="JTX31" s="567"/>
      <c r="JTY31" s="567"/>
      <c r="JTZ31" s="567"/>
      <c r="JUA31" s="567"/>
      <c r="JUB31" s="567"/>
      <c r="JUC31" s="567"/>
      <c r="JUD31" s="567"/>
      <c r="JUE31" s="567"/>
      <c r="JUF31" s="567"/>
      <c r="JUG31" s="567"/>
      <c r="JUH31" s="567"/>
      <c r="JUI31" s="567"/>
      <c r="JUJ31" s="567"/>
      <c r="JUK31" s="567"/>
      <c r="JUL31" s="567"/>
      <c r="JUM31" s="567"/>
      <c r="JUN31" s="567"/>
      <c r="JUO31" s="567"/>
      <c r="JUP31" s="567"/>
      <c r="JUQ31" s="567"/>
      <c r="JUR31" s="567"/>
      <c r="JUS31" s="567"/>
      <c r="JUT31" s="567"/>
      <c r="JUU31" s="567"/>
      <c r="JUV31" s="567"/>
      <c r="JUW31" s="567"/>
      <c r="JUX31" s="567"/>
      <c r="JUY31" s="567"/>
      <c r="JUZ31" s="567"/>
      <c r="JVA31" s="567"/>
      <c r="JVB31" s="567"/>
      <c r="JVC31" s="567"/>
      <c r="JVD31" s="567"/>
      <c r="JVE31" s="567"/>
      <c r="JVF31" s="567"/>
      <c r="JVG31" s="567"/>
      <c r="JVH31" s="567"/>
      <c r="JVI31" s="567"/>
      <c r="JVJ31" s="567"/>
      <c r="JVK31" s="567"/>
      <c r="JVL31" s="567"/>
      <c r="JVM31" s="567"/>
      <c r="JVN31" s="567"/>
      <c r="JVO31" s="567"/>
      <c r="JVP31" s="567"/>
      <c r="JVQ31" s="567"/>
      <c r="JVR31" s="567"/>
      <c r="JVS31" s="567"/>
      <c r="JVT31" s="567"/>
      <c r="JVU31" s="567"/>
      <c r="JVV31" s="567"/>
      <c r="JVW31" s="567"/>
      <c r="JVX31" s="567"/>
      <c r="JVY31" s="567"/>
      <c r="JVZ31" s="567"/>
      <c r="JWA31" s="567"/>
      <c r="JWB31" s="567"/>
      <c r="JWC31" s="567"/>
      <c r="JWD31" s="567"/>
      <c r="JWE31" s="567"/>
      <c r="JWF31" s="567"/>
      <c r="JWG31" s="567"/>
      <c r="JWH31" s="567"/>
      <c r="JWI31" s="567"/>
      <c r="JWJ31" s="567"/>
      <c r="JWK31" s="567"/>
      <c r="JWL31" s="567"/>
      <c r="JWM31" s="567"/>
      <c r="JWN31" s="567"/>
      <c r="JWO31" s="567"/>
      <c r="JWP31" s="567"/>
      <c r="JWQ31" s="567"/>
      <c r="JWR31" s="567"/>
      <c r="JWS31" s="567"/>
      <c r="JWT31" s="567"/>
      <c r="JWU31" s="567"/>
      <c r="JWV31" s="567"/>
      <c r="JWW31" s="567"/>
      <c r="JWX31" s="567"/>
      <c r="JWY31" s="567"/>
      <c r="JWZ31" s="567"/>
      <c r="JXA31" s="567"/>
      <c r="JXB31" s="567"/>
      <c r="JXC31" s="567"/>
      <c r="JXD31" s="567"/>
      <c r="JXE31" s="567"/>
      <c r="JXF31" s="567"/>
      <c r="JXG31" s="567"/>
      <c r="JXH31" s="567"/>
      <c r="JXI31" s="567"/>
      <c r="JXJ31" s="567"/>
      <c r="JXK31" s="567"/>
      <c r="JXL31" s="567"/>
      <c r="JXM31" s="567"/>
      <c r="JXN31" s="567"/>
      <c r="JXO31" s="567"/>
      <c r="JXP31" s="567"/>
      <c r="JXQ31" s="567"/>
      <c r="JXR31" s="567"/>
      <c r="JXS31" s="567"/>
      <c r="JXT31" s="567"/>
      <c r="JXU31" s="567"/>
      <c r="JXV31" s="567"/>
      <c r="JXW31" s="567"/>
      <c r="JXX31" s="567"/>
      <c r="JXY31" s="567"/>
      <c r="JXZ31" s="567"/>
      <c r="JYA31" s="567"/>
      <c r="JYB31" s="567"/>
      <c r="JYC31" s="567"/>
      <c r="JYD31" s="567"/>
      <c r="JYE31" s="567"/>
      <c r="JYF31" s="567"/>
      <c r="JYG31" s="567"/>
      <c r="JYH31" s="567"/>
      <c r="JYI31" s="567"/>
      <c r="JYJ31" s="567"/>
      <c r="JYK31" s="567"/>
      <c r="JYL31" s="567"/>
      <c r="JYM31" s="567"/>
      <c r="JYN31" s="567"/>
      <c r="JYO31" s="567"/>
      <c r="JYP31" s="567"/>
      <c r="JYQ31" s="567"/>
      <c r="JYR31" s="567"/>
      <c r="JYS31" s="567"/>
      <c r="JYT31" s="567"/>
      <c r="JYU31" s="567"/>
      <c r="JYV31" s="567"/>
      <c r="JYW31" s="567"/>
      <c r="JYX31" s="567"/>
      <c r="JYY31" s="567"/>
      <c r="JYZ31" s="567"/>
      <c r="JZA31" s="567"/>
      <c r="JZB31" s="567"/>
      <c r="JZC31" s="567"/>
      <c r="JZD31" s="567"/>
      <c r="JZE31" s="567"/>
      <c r="JZF31" s="567"/>
      <c r="JZG31" s="567"/>
      <c r="JZH31" s="567"/>
      <c r="JZI31" s="567"/>
      <c r="JZJ31" s="567"/>
      <c r="JZK31" s="567"/>
      <c r="JZL31" s="567"/>
      <c r="JZM31" s="567"/>
      <c r="JZN31" s="567"/>
      <c r="JZO31" s="567"/>
      <c r="JZP31" s="567"/>
      <c r="JZQ31" s="567"/>
      <c r="JZR31" s="567"/>
      <c r="JZS31" s="567"/>
      <c r="JZT31" s="567"/>
      <c r="JZU31" s="567"/>
      <c r="JZV31" s="567"/>
      <c r="JZW31" s="567"/>
      <c r="JZX31" s="567"/>
      <c r="JZY31" s="567"/>
      <c r="JZZ31" s="567"/>
      <c r="KAA31" s="567"/>
      <c r="KAB31" s="567"/>
      <c r="KAC31" s="567"/>
      <c r="KAD31" s="567"/>
      <c r="KAE31" s="567"/>
      <c r="KAF31" s="567"/>
      <c r="KAG31" s="567"/>
      <c r="KAH31" s="567"/>
      <c r="KAI31" s="567"/>
      <c r="KAJ31" s="567"/>
      <c r="KAK31" s="567"/>
      <c r="KAL31" s="567"/>
      <c r="KAM31" s="567"/>
      <c r="KAN31" s="567"/>
      <c r="KAO31" s="567"/>
      <c r="KAP31" s="567"/>
      <c r="KAQ31" s="567"/>
      <c r="KAR31" s="567"/>
      <c r="KAS31" s="567"/>
      <c r="KAT31" s="567"/>
      <c r="KAU31" s="567"/>
      <c r="KAV31" s="567"/>
      <c r="KAW31" s="567"/>
      <c r="KAX31" s="567"/>
      <c r="KAY31" s="567"/>
      <c r="KAZ31" s="567"/>
      <c r="KBA31" s="567"/>
      <c r="KBB31" s="567"/>
      <c r="KBC31" s="567"/>
      <c r="KBD31" s="567"/>
      <c r="KBE31" s="567"/>
      <c r="KBF31" s="567"/>
      <c r="KBG31" s="567"/>
      <c r="KBH31" s="567"/>
      <c r="KBI31" s="567"/>
      <c r="KBJ31" s="567"/>
      <c r="KBK31" s="567"/>
      <c r="KBL31" s="567"/>
      <c r="KBM31" s="567"/>
      <c r="KBN31" s="567"/>
      <c r="KBO31" s="567"/>
      <c r="KBP31" s="567"/>
      <c r="KBQ31" s="567"/>
      <c r="KBR31" s="567"/>
      <c r="KBS31" s="567"/>
      <c r="KBT31" s="567"/>
      <c r="KBU31" s="567"/>
      <c r="KBV31" s="567"/>
      <c r="KBW31" s="567"/>
      <c r="KBX31" s="567"/>
      <c r="KBY31" s="567"/>
      <c r="KBZ31" s="567"/>
      <c r="KCA31" s="567"/>
      <c r="KCB31" s="567"/>
      <c r="KCC31" s="567"/>
      <c r="KCD31" s="567"/>
      <c r="KCE31" s="567"/>
      <c r="KCF31" s="567"/>
      <c r="KCG31" s="567"/>
      <c r="KCH31" s="567"/>
      <c r="KCI31" s="567"/>
      <c r="KCJ31" s="567"/>
      <c r="KCK31" s="567"/>
      <c r="KCL31" s="567"/>
      <c r="KCM31" s="567"/>
      <c r="KCN31" s="567"/>
      <c r="KCO31" s="567"/>
      <c r="KCP31" s="567"/>
      <c r="KCQ31" s="567"/>
      <c r="KCR31" s="567"/>
      <c r="KCS31" s="567"/>
      <c r="KCT31" s="567"/>
      <c r="KCU31" s="567"/>
      <c r="KCV31" s="567"/>
      <c r="KCW31" s="567"/>
      <c r="KCX31" s="567"/>
      <c r="KCY31" s="567"/>
      <c r="KCZ31" s="567"/>
      <c r="KDA31" s="567"/>
      <c r="KDB31" s="567"/>
      <c r="KDC31" s="567"/>
      <c r="KDD31" s="567"/>
      <c r="KDE31" s="567"/>
      <c r="KDF31" s="567"/>
      <c r="KDG31" s="567"/>
      <c r="KDH31" s="567"/>
      <c r="KDI31" s="567"/>
      <c r="KDJ31" s="567"/>
      <c r="KDK31" s="567"/>
      <c r="KDL31" s="567"/>
      <c r="KDM31" s="567"/>
      <c r="KDN31" s="567"/>
      <c r="KDO31" s="567"/>
      <c r="KDP31" s="567"/>
      <c r="KDQ31" s="567"/>
      <c r="KDR31" s="567"/>
      <c r="KDS31" s="567"/>
      <c r="KDT31" s="567"/>
      <c r="KDU31" s="567"/>
      <c r="KDV31" s="567"/>
      <c r="KDW31" s="567"/>
      <c r="KDX31" s="567"/>
      <c r="KDY31" s="567"/>
      <c r="KDZ31" s="567"/>
      <c r="KEA31" s="567"/>
      <c r="KEB31" s="567"/>
      <c r="KEC31" s="567"/>
      <c r="KED31" s="567"/>
      <c r="KEE31" s="567"/>
      <c r="KEF31" s="567"/>
      <c r="KEG31" s="567"/>
      <c r="KEH31" s="567"/>
      <c r="KEI31" s="567"/>
      <c r="KEJ31" s="567"/>
      <c r="KEK31" s="567"/>
      <c r="KEL31" s="567"/>
      <c r="KEM31" s="567"/>
      <c r="KEN31" s="567"/>
      <c r="KEO31" s="567"/>
      <c r="KEP31" s="567"/>
      <c r="KEQ31" s="567"/>
      <c r="KER31" s="567"/>
      <c r="KES31" s="567"/>
      <c r="KET31" s="567"/>
      <c r="KEU31" s="567"/>
      <c r="KEV31" s="567"/>
      <c r="KEW31" s="567"/>
      <c r="KEX31" s="567"/>
      <c r="KEY31" s="567"/>
      <c r="KEZ31" s="567"/>
      <c r="KFA31" s="567"/>
      <c r="KFB31" s="567"/>
      <c r="KFC31" s="567"/>
      <c r="KFD31" s="567"/>
      <c r="KFE31" s="567"/>
      <c r="KFF31" s="567"/>
      <c r="KFG31" s="567"/>
      <c r="KFH31" s="567"/>
      <c r="KFI31" s="567"/>
      <c r="KFJ31" s="567"/>
      <c r="KFK31" s="567"/>
      <c r="KFL31" s="567"/>
      <c r="KFM31" s="567"/>
      <c r="KFN31" s="567"/>
      <c r="KFO31" s="567"/>
      <c r="KFP31" s="567"/>
      <c r="KFQ31" s="567"/>
      <c r="KFR31" s="567"/>
      <c r="KFS31" s="567"/>
      <c r="KFT31" s="567"/>
      <c r="KFU31" s="567"/>
      <c r="KFV31" s="567"/>
      <c r="KFW31" s="567"/>
      <c r="KFX31" s="567"/>
      <c r="KFY31" s="567"/>
      <c r="KFZ31" s="567"/>
      <c r="KGA31" s="567"/>
      <c r="KGB31" s="567"/>
      <c r="KGC31" s="567"/>
      <c r="KGD31" s="567"/>
      <c r="KGE31" s="567"/>
      <c r="KGF31" s="567"/>
      <c r="KGG31" s="567"/>
      <c r="KGH31" s="567"/>
      <c r="KGI31" s="567"/>
      <c r="KGJ31" s="567"/>
      <c r="KGK31" s="567"/>
      <c r="KGL31" s="567"/>
      <c r="KGM31" s="567"/>
      <c r="KGN31" s="567"/>
      <c r="KGO31" s="567"/>
      <c r="KGP31" s="567"/>
      <c r="KGQ31" s="567"/>
      <c r="KGR31" s="567"/>
      <c r="KGS31" s="567"/>
      <c r="KGT31" s="567"/>
      <c r="KGU31" s="567"/>
      <c r="KGV31" s="567"/>
      <c r="KGW31" s="567"/>
      <c r="KGX31" s="567"/>
      <c r="KGY31" s="567"/>
      <c r="KGZ31" s="567"/>
      <c r="KHA31" s="567"/>
      <c r="KHB31" s="567"/>
      <c r="KHC31" s="567"/>
      <c r="KHD31" s="567"/>
      <c r="KHE31" s="567"/>
      <c r="KHF31" s="567"/>
      <c r="KHG31" s="567"/>
      <c r="KHH31" s="567"/>
      <c r="KHI31" s="567"/>
      <c r="KHJ31" s="567"/>
      <c r="KHK31" s="567"/>
      <c r="KHL31" s="567"/>
      <c r="KHM31" s="567"/>
      <c r="KHN31" s="567"/>
      <c r="KHO31" s="567"/>
      <c r="KHP31" s="567"/>
      <c r="KHQ31" s="567"/>
      <c r="KHR31" s="567"/>
      <c r="KHS31" s="567"/>
      <c r="KHT31" s="567"/>
      <c r="KHU31" s="567"/>
      <c r="KHV31" s="567"/>
      <c r="KHW31" s="567"/>
      <c r="KHX31" s="567"/>
      <c r="KHY31" s="567"/>
      <c r="KHZ31" s="567"/>
      <c r="KIA31" s="567"/>
      <c r="KIB31" s="567"/>
      <c r="KIC31" s="567"/>
      <c r="KID31" s="567"/>
      <c r="KIE31" s="567"/>
      <c r="KIF31" s="567"/>
      <c r="KIG31" s="567"/>
      <c r="KIH31" s="567"/>
      <c r="KII31" s="567"/>
      <c r="KIJ31" s="567"/>
      <c r="KIK31" s="567"/>
      <c r="KIL31" s="567"/>
      <c r="KIM31" s="567"/>
      <c r="KIN31" s="567"/>
      <c r="KIO31" s="567"/>
      <c r="KIP31" s="567"/>
      <c r="KIQ31" s="567"/>
      <c r="KIR31" s="567"/>
      <c r="KIS31" s="567"/>
      <c r="KIT31" s="567"/>
      <c r="KIU31" s="567"/>
      <c r="KIV31" s="567"/>
      <c r="KIW31" s="567"/>
      <c r="KIX31" s="567"/>
      <c r="KIY31" s="567"/>
      <c r="KIZ31" s="567"/>
      <c r="KJA31" s="567"/>
      <c r="KJB31" s="567"/>
      <c r="KJC31" s="567"/>
      <c r="KJD31" s="567"/>
      <c r="KJE31" s="567"/>
      <c r="KJF31" s="567"/>
      <c r="KJG31" s="567"/>
      <c r="KJH31" s="567"/>
      <c r="KJI31" s="567"/>
      <c r="KJJ31" s="567"/>
      <c r="KJK31" s="567"/>
      <c r="KJL31" s="567"/>
      <c r="KJM31" s="567"/>
      <c r="KJN31" s="567"/>
      <c r="KJO31" s="567"/>
      <c r="KJP31" s="567"/>
      <c r="KJQ31" s="567"/>
      <c r="KJR31" s="567"/>
      <c r="KJS31" s="567"/>
      <c r="KJT31" s="567"/>
      <c r="KJU31" s="567"/>
      <c r="KJV31" s="567"/>
      <c r="KJW31" s="567"/>
      <c r="KJX31" s="567"/>
      <c r="KJY31" s="567"/>
      <c r="KJZ31" s="567"/>
      <c r="KKA31" s="567"/>
      <c r="KKB31" s="567"/>
      <c r="KKC31" s="567"/>
      <c r="KKD31" s="567"/>
      <c r="KKE31" s="567"/>
      <c r="KKF31" s="567"/>
      <c r="KKG31" s="567"/>
      <c r="KKH31" s="567"/>
      <c r="KKI31" s="567"/>
      <c r="KKJ31" s="567"/>
      <c r="KKK31" s="567"/>
      <c r="KKL31" s="567"/>
      <c r="KKM31" s="567"/>
      <c r="KKN31" s="567"/>
      <c r="KKO31" s="567"/>
      <c r="KKP31" s="567"/>
      <c r="KKQ31" s="567"/>
      <c r="KKR31" s="567"/>
      <c r="KKS31" s="567"/>
      <c r="KKT31" s="567"/>
      <c r="KKU31" s="567"/>
      <c r="KKV31" s="567"/>
      <c r="KKW31" s="567"/>
      <c r="KKX31" s="567"/>
      <c r="KKY31" s="567"/>
      <c r="KKZ31" s="567"/>
      <c r="KLA31" s="567"/>
      <c r="KLB31" s="567"/>
      <c r="KLC31" s="567"/>
      <c r="KLD31" s="567"/>
      <c r="KLE31" s="567"/>
      <c r="KLF31" s="567"/>
      <c r="KLG31" s="567"/>
      <c r="KLH31" s="567"/>
      <c r="KLI31" s="567"/>
      <c r="KLJ31" s="567"/>
      <c r="KLK31" s="567"/>
      <c r="KLL31" s="567"/>
      <c r="KLM31" s="567"/>
      <c r="KLN31" s="567"/>
      <c r="KLO31" s="567"/>
      <c r="KLP31" s="567"/>
      <c r="KLQ31" s="567"/>
      <c r="KLR31" s="567"/>
      <c r="KLS31" s="567"/>
      <c r="KLT31" s="567"/>
      <c r="KLU31" s="567"/>
      <c r="KLV31" s="567"/>
      <c r="KLW31" s="567"/>
      <c r="KLX31" s="567"/>
      <c r="KLY31" s="567"/>
      <c r="KLZ31" s="567"/>
      <c r="KMA31" s="567"/>
      <c r="KMB31" s="567"/>
      <c r="KMC31" s="567"/>
      <c r="KMD31" s="567"/>
      <c r="KME31" s="567"/>
      <c r="KMF31" s="567"/>
      <c r="KMG31" s="567"/>
      <c r="KMH31" s="567"/>
      <c r="KMI31" s="567"/>
      <c r="KMJ31" s="567"/>
      <c r="KMK31" s="567"/>
      <c r="KML31" s="567"/>
      <c r="KMM31" s="567"/>
      <c r="KMN31" s="567"/>
      <c r="KMO31" s="567"/>
      <c r="KMP31" s="567"/>
      <c r="KMQ31" s="567"/>
      <c r="KMR31" s="567"/>
      <c r="KMS31" s="567"/>
      <c r="KMT31" s="567"/>
      <c r="KMU31" s="567"/>
      <c r="KMV31" s="567"/>
      <c r="KMW31" s="567"/>
      <c r="KMX31" s="567"/>
      <c r="KMY31" s="567"/>
      <c r="KMZ31" s="567"/>
      <c r="KNA31" s="567"/>
      <c r="KNB31" s="567"/>
      <c r="KNC31" s="567"/>
      <c r="KND31" s="567"/>
      <c r="KNE31" s="567"/>
      <c r="KNF31" s="567"/>
      <c r="KNG31" s="567"/>
      <c r="KNH31" s="567"/>
      <c r="KNI31" s="567"/>
      <c r="KNJ31" s="567"/>
      <c r="KNK31" s="567"/>
      <c r="KNL31" s="567"/>
      <c r="KNM31" s="567"/>
      <c r="KNN31" s="567"/>
      <c r="KNO31" s="567"/>
      <c r="KNP31" s="567"/>
      <c r="KNQ31" s="567"/>
      <c r="KNR31" s="567"/>
      <c r="KNS31" s="567"/>
      <c r="KNT31" s="567"/>
      <c r="KNU31" s="567"/>
      <c r="KNV31" s="567"/>
      <c r="KNW31" s="567"/>
      <c r="KNX31" s="567"/>
      <c r="KNY31" s="567"/>
      <c r="KNZ31" s="567"/>
      <c r="KOA31" s="567"/>
      <c r="KOB31" s="567"/>
      <c r="KOC31" s="567"/>
      <c r="KOD31" s="567"/>
      <c r="KOE31" s="567"/>
      <c r="KOF31" s="567"/>
      <c r="KOG31" s="567"/>
      <c r="KOH31" s="567"/>
      <c r="KOI31" s="567"/>
      <c r="KOJ31" s="567"/>
      <c r="KOK31" s="567"/>
      <c r="KOL31" s="567"/>
      <c r="KOM31" s="567"/>
      <c r="KON31" s="567"/>
      <c r="KOO31" s="567"/>
      <c r="KOP31" s="567"/>
      <c r="KOQ31" s="567"/>
      <c r="KOR31" s="567"/>
      <c r="KOS31" s="567"/>
      <c r="KOT31" s="567"/>
      <c r="KOU31" s="567"/>
      <c r="KOV31" s="567"/>
      <c r="KOW31" s="567"/>
      <c r="KOX31" s="567"/>
      <c r="KOY31" s="567"/>
      <c r="KOZ31" s="567"/>
      <c r="KPA31" s="567"/>
      <c r="KPB31" s="567"/>
      <c r="KPC31" s="567"/>
      <c r="KPD31" s="567"/>
      <c r="KPE31" s="567"/>
      <c r="KPF31" s="567"/>
      <c r="KPG31" s="567"/>
      <c r="KPH31" s="567"/>
      <c r="KPI31" s="567"/>
      <c r="KPJ31" s="567"/>
      <c r="KPK31" s="567"/>
      <c r="KPL31" s="567"/>
      <c r="KPM31" s="567"/>
      <c r="KPN31" s="567"/>
      <c r="KPO31" s="567"/>
      <c r="KPP31" s="567"/>
      <c r="KPQ31" s="567"/>
      <c r="KPR31" s="567"/>
      <c r="KPS31" s="567"/>
      <c r="KPT31" s="567"/>
      <c r="KPU31" s="567"/>
      <c r="KPV31" s="567"/>
      <c r="KPW31" s="567"/>
      <c r="KPX31" s="567"/>
      <c r="KPY31" s="567"/>
      <c r="KPZ31" s="567"/>
      <c r="KQA31" s="567"/>
      <c r="KQB31" s="567"/>
      <c r="KQC31" s="567"/>
      <c r="KQD31" s="567"/>
      <c r="KQE31" s="567"/>
      <c r="KQF31" s="567"/>
      <c r="KQG31" s="567"/>
      <c r="KQH31" s="567"/>
      <c r="KQI31" s="567"/>
      <c r="KQJ31" s="567"/>
      <c r="KQK31" s="567"/>
      <c r="KQL31" s="567"/>
      <c r="KQM31" s="567"/>
      <c r="KQN31" s="567"/>
      <c r="KQO31" s="567"/>
      <c r="KQP31" s="567"/>
      <c r="KQQ31" s="567"/>
      <c r="KQR31" s="567"/>
      <c r="KQS31" s="567"/>
      <c r="KQT31" s="567"/>
      <c r="KQU31" s="567"/>
      <c r="KQV31" s="567"/>
      <c r="KQW31" s="567"/>
      <c r="KQX31" s="567"/>
      <c r="KQY31" s="567"/>
      <c r="KQZ31" s="567"/>
      <c r="KRA31" s="567"/>
      <c r="KRB31" s="567"/>
      <c r="KRC31" s="567"/>
      <c r="KRD31" s="567"/>
      <c r="KRE31" s="567"/>
      <c r="KRF31" s="567"/>
      <c r="KRG31" s="567"/>
      <c r="KRH31" s="567"/>
      <c r="KRI31" s="567"/>
      <c r="KRJ31" s="567"/>
      <c r="KRK31" s="567"/>
      <c r="KRL31" s="567"/>
      <c r="KRM31" s="567"/>
      <c r="KRN31" s="567"/>
      <c r="KRO31" s="567"/>
      <c r="KRP31" s="567"/>
      <c r="KRQ31" s="567"/>
      <c r="KRR31" s="567"/>
      <c r="KRS31" s="567"/>
      <c r="KRT31" s="567"/>
      <c r="KRU31" s="567"/>
      <c r="KRV31" s="567"/>
      <c r="KRW31" s="567"/>
      <c r="KRX31" s="567"/>
      <c r="KRY31" s="567"/>
      <c r="KRZ31" s="567"/>
      <c r="KSA31" s="567"/>
      <c r="KSB31" s="567"/>
      <c r="KSC31" s="567"/>
      <c r="KSD31" s="567"/>
      <c r="KSE31" s="567"/>
      <c r="KSF31" s="567"/>
      <c r="KSG31" s="567"/>
      <c r="KSH31" s="567"/>
      <c r="KSI31" s="567"/>
      <c r="KSJ31" s="567"/>
      <c r="KSK31" s="567"/>
      <c r="KSL31" s="567"/>
      <c r="KSM31" s="567"/>
      <c r="KSN31" s="567"/>
      <c r="KSO31" s="567"/>
      <c r="KSP31" s="567"/>
      <c r="KSQ31" s="567"/>
      <c r="KSR31" s="567"/>
      <c r="KSS31" s="567"/>
      <c r="KST31" s="567"/>
      <c r="KSU31" s="567"/>
      <c r="KSV31" s="567"/>
      <c r="KSW31" s="567"/>
      <c r="KSX31" s="567"/>
      <c r="KSY31" s="567"/>
      <c r="KSZ31" s="567"/>
      <c r="KTA31" s="567"/>
      <c r="KTB31" s="567"/>
      <c r="KTC31" s="567"/>
      <c r="KTD31" s="567"/>
      <c r="KTE31" s="567"/>
      <c r="KTF31" s="567"/>
      <c r="KTG31" s="567"/>
      <c r="KTH31" s="567"/>
      <c r="KTI31" s="567"/>
      <c r="KTJ31" s="567"/>
      <c r="KTK31" s="567"/>
      <c r="KTL31" s="567"/>
      <c r="KTM31" s="567"/>
      <c r="KTN31" s="567"/>
      <c r="KTO31" s="567"/>
      <c r="KTP31" s="567"/>
      <c r="KTQ31" s="567"/>
      <c r="KTR31" s="567"/>
      <c r="KTS31" s="567"/>
      <c r="KTT31" s="567"/>
      <c r="KTU31" s="567"/>
      <c r="KTV31" s="567"/>
      <c r="KTW31" s="567"/>
      <c r="KTX31" s="567"/>
      <c r="KTY31" s="567"/>
      <c r="KTZ31" s="567"/>
      <c r="KUA31" s="567"/>
      <c r="KUB31" s="567"/>
      <c r="KUC31" s="567"/>
      <c r="KUD31" s="567"/>
      <c r="KUE31" s="567"/>
      <c r="KUF31" s="567"/>
      <c r="KUG31" s="567"/>
      <c r="KUH31" s="567"/>
      <c r="KUI31" s="567"/>
      <c r="KUJ31" s="567"/>
      <c r="KUK31" s="567"/>
      <c r="KUL31" s="567"/>
      <c r="KUM31" s="567"/>
      <c r="KUN31" s="567"/>
      <c r="KUO31" s="567"/>
      <c r="KUP31" s="567"/>
      <c r="KUQ31" s="567"/>
      <c r="KUR31" s="567"/>
      <c r="KUS31" s="567"/>
      <c r="KUT31" s="567"/>
      <c r="KUU31" s="567"/>
      <c r="KUV31" s="567"/>
      <c r="KUW31" s="567"/>
      <c r="KUX31" s="567"/>
      <c r="KUY31" s="567"/>
      <c r="KUZ31" s="567"/>
      <c r="KVA31" s="567"/>
      <c r="KVB31" s="567"/>
      <c r="KVC31" s="567"/>
      <c r="KVD31" s="567"/>
      <c r="KVE31" s="567"/>
      <c r="KVF31" s="567"/>
      <c r="KVG31" s="567"/>
      <c r="KVH31" s="567"/>
      <c r="KVI31" s="567"/>
      <c r="KVJ31" s="567"/>
      <c r="KVK31" s="567"/>
      <c r="KVL31" s="567"/>
      <c r="KVM31" s="567"/>
      <c r="KVN31" s="567"/>
      <c r="KVO31" s="567"/>
      <c r="KVP31" s="567"/>
      <c r="KVQ31" s="567"/>
      <c r="KVR31" s="567"/>
      <c r="KVS31" s="567"/>
      <c r="KVT31" s="567"/>
      <c r="KVU31" s="567"/>
      <c r="KVV31" s="567"/>
      <c r="KVW31" s="567"/>
      <c r="KVX31" s="567"/>
      <c r="KVY31" s="567"/>
      <c r="KVZ31" s="567"/>
      <c r="KWA31" s="567"/>
      <c r="KWB31" s="567"/>
      <c r="KWC31" s="567"/>
      <c r="KWD31" s="567"/>
      <c r="KWE31" s="567"/>
      <c r="KWF31" s="567"/>
      <c r="KWG31" s="567"/>
      <c r="KWH31" s="567"/>
      <c r="KWI31" s="567"/>
      <c r="KWJ31" s="567"/>
      <c r="KWK31" s="567"/>
      <c r="KWL31" s="567"/>
      <c r="KWM31" s="567"/>
      <c r="KWN31" s="567"/>
      <c r="KWO31" s="567"/>
      <c r="KWP31" s="567"/>
      <c r="KWQ31" s="567"/>
      <c r="KWR31" s="567"/>
      <c r="KWS31" s="567"/>
      <c r="KWT31" s="567"/>
      <c r="KWU31" s="567"/>
      <c r="KWV31" s="567"/>
      <c r="KWW31" s="567"/>
      <c r="KWX31" s="567"/>
      <c r="KWY31" s="567"/>
      <c r="KWZ31" s="567"/>
      <c r="KXA31" s="567"/>
      <c r="KXB31" s="567"/>
      <c r="KXC31" s="567"/>
      <c r="KXD31" s="567"/>
      <c r="KXE31" s="567"/>
      <c r="KXF31" s="567"/>
      <c r="KXG31" s="567"/>
      <c r="KXH31" s="567"/>
      <c r="KXI31" s="567"/>
      <c r="KXJ31" s="567"/>
      <c r="KXK31" s="567"/>
      <c r="KXL31" s="567"/>
      <c r="KXM31" s="567"/>
      <c r="KXN31" s="567"/>
      <c r="KXO31" s="567"/>
      <c r="KXP31" s="567"/>
      <c r="KXQ31" s="567"/>
      <c r="KXR31" s="567"/>
      <c r="KXS31" s="567"/>
      <c r="KXT31" s="567"/>
      <c r="KXU31" s="567"/>
      <c r="KXV31" s="567"/>
      <c r="KXW31" s="567"/>
      <c r="KXX31" s="567"/>
      <c r="KXY31" s="567"/>
      <c r="KXZ31" s="567"/>
      <c r="KYA31" s="567"/>
      <c r="KYB31" s="567"/>
      <c r="KYC31" s="567"/>
      <c r="KYD31" s="567"/>
      <c r="KYE31" s="567"/>
      <c r="KYF31" s="567"/>
      <c r="KYG31" s="567"/>
      <c r="KYH31" s="567"/>
      <c r="KYI31" s="567"/>
      <c r="KYJ31" s="567"/>
      <c r="KYK31" s="567"/>
      <c r="KYL31" s="567"/>
      <c r="KYM31" s="567"/>
      <c r="KYN31" s="567"/>
      <c r="KYO31" s="567"/>
      <c r="KYP31" s="567"/>
      <c r="KYQ31" s="567"/>
      <c r="KYR31" s="567"/>
      <c r="KYS31" s="567"/>
      <c r="KYT31" s="567"/>
      <c r="KYU31" s="567"/>
      <c r="KYV31" s="567"/>
      <c r="KYW31" s="567"/>
      <c r="KYX31" s="567"/>
      <c r="KYY31" s="567"/>
      <c r="KYZ31" s="567"/>
      <c r="KZA31" s="567"/>
      <c r="KZB31" s="567"/>
      <c r="KZC31" s="567"/>
      <c r="KZD31" s="567"/>
      <c r="KZE31" s="567"/>
      <c r="KZF31" s="567"/>
      <c r="KZG31" s="567"/>
      <c r="KZH31" s="567"/>
      <c r="KZI31" s="567"/>
      <c r="KZJ31" s="567"/>
      <c r="KZK31" s="567"/>
      <c r="KZL31" s="567"/>
      <c r="KZM31" s="567"/>
      <c r="KZN31" s="567"/>
      <c r="KZO31" s="567"/>
      <c r="KZP31" s="567"/>
      <c r="KZQ31" s="567"/>
      <c r="KZR31" s="567"/>
      <c r="KZS31" s="567"/>
      <c r="KZT31" s="567"/>
      <c r="KZU31" s="567"/>
      <c r="KZV31" s="567"/>
      <c r="KZW31" s="567"/>
      <c r="KZX31" s="567"/>
      <c r="KZY31" s="567"/>
      <c r="KZZ31" s="567"/>
      <c r="LAA31" s="567"/>
      <c r="LAB31" s="567"/>
      <c r="LAC31" s="567"/>
      <c r="LAD31" s="567"/>
      <c r="LAE31" s="567"/>
      <c r="LAF31" s="567"/>
      <c r="LAG31" s="567"/>
      <c r="LAH31" s="567"/>
      <c r="LAI31" s="567"/>
      <c r="LAJ31" s="567"/>
      <c r="LAK31" s="567"/>
      <c r="LAL31" s="567"/>
      <c r="LAM31" s="567"/>
      <c r="LAN31" s="567"/>
      <c r="LAO31" s="567"/>
      <c r="LAP31" s="567"/>
      <c r="LAQ31" s="567"/>
      <c r="LAR31" s="567"/>
      <c r="LAS31" s="567"/>
      <c r="LAT31" s="567"/>
      <c r="LAU31" s="567"/>
      <c r="LAV31" s="567"/>
      <c r="LAW31" s="567"/>
      <c r="LAX31" s="567"/>
      <c r="LAY31" s="567"/>
      <c r="LAZ31" s="567"/>
      <c r="LBA31" s="567"/>
      <c r="LBB31" s="567"/>
      <c r="LBC31" s="567"/>
      <c r="LBD31" s="567"/>
      <c r="LBE31" s="567"/>
      <c r="LBF31" s="567"/>
      <c r="LBG31" s="567"/>
      <c r="LBH31" s="567"/>
      <c r="LBI31" s="567"/>
      <c r="LBJ31" s="567"/>
      <c r="LBK31" s="567"/>
      <c r="LBL31" s="567"/>
      <c r="LBM31" s="567"/>
      <c r="LBN31" s="567"/>
      <c r="LBO31" s="567"/>
      <c r="LBP31" s="567"/>
      <c r="LBQ31" s="567"/>
      <c r="LBR31" s="567"/>
      <c r="LBS31" s="567"/>
      <c r="LBT31" s="567"/>
      <c r="LBU31" s="567"/>
      <c r="LBV31" s="567"/>
      <c r="LBW31" s="567"/>
      <c r="LBX31" s="567"/>
      <c r="LBY31" s="567"/>
      <c r="LBZ31" s="567"/>
      <c r="LCA31" s="567"/>
      <c r="LCB31" s="567"/>
      <c r="LCC31" s="567"/>
      <c r="LCD31" s="567"/>
      <c r="LCE31" s="567"/>
      <c r="LCF31" s="567"/>
      <c r="LCG31" s="567"/>
      <c r="LCH31" s="567"/>
      <c r="LCI31" s="567"/>
      <c r="LCJ31" s="567"/>
      <c r="LCK31" s="567"/>
      <c r="LCL31" s="567"/>
      <c r="LCM31" s="567"/>
      <c r="LCN31" s="567"/>
      <c r="LCO31" s="567"/>
      <c r="LCP31" s="567"/>
      <c r="LCQ31" s="567"/>
      <c r="LCR31" s="567"/>
      <c r="LCS31" s="567"/>
      <c r="LCT31" s="567"/>
      <c r="LCU31" s="567"/>
      <c r="LCV31" s="567"/>
      <c r="LCW31" s="567"/>
      <c r="LCX31" s="567"/>
      <c r="LCY31" s="567"/>
      <c r="LCZ31" s="567"/>
      <c r="LDA31" s="567"/>
      <c r="LDB31" s="567"/>
      <c r="LDC31" s="567"/>
      <c r="LDD31" s="567"/>
      <c r="LDE31" s="567"/>
      <c r="LDF31" s="567"/>
      <c r="LDG31" s="567"/>
      <c r="LDH31" s="567"/>
      <c r="LDI31" s="567"/>
      <c r="LDJ31" s="567"/>
      <c r="LDK31" s="567"/>
      <c r="LDL31" s="567"/>
      <c r="LDM31" s="567"/>
      <c r="LDN31" s="567"/>
      <c r="LDO31" s="567"/>
      <c r="LDP31" s="567"/>
      <c r="LDQ31" s="567"/>
      <c r="LDR31" s="567"/>
      <c r="LDS31" s="567"/>
      <c r="LDT31" s="567"/>
      <c r="LDU31" s="567"/>
      <c r="LDV31" s="567"/>
      <c r="LDW31" s="567"/>
      <c r="LDX31" s="567"/>
      <c r="LDY31" s="567"/>
      <c r="LDZ31" s="567"/>
      <c r="LEA31" s="567"/>
      <c r="LEB31" s="567"/>
      <c r="LEC31" s="567"/>
      <c r="LED31" s="567"/>
      <c r="LEE31" s="567"/>
      <c r="LEF31" s="567"/>
      <c r="LEG31" s="567"/>
      <c r="LEH31" s="567"/>
      <c r="LEI31" s="567"/>
      <c r="LEJ31" s="567"/>
      <c r="LEK31" s="567"/>
      <c r="LEL31" s="567"/>
      <c r="LEM31" s="567"/>
      <c r="LEN31" s="567"/>
      <c r="LEO31" s="567"/>
      <c r="LEP31" s="567"/>
      <c r="LEQ31" s="567"/>
      <c r="LER31" s="567"/>
      <c r="LES31" s="567"/>
      <c r="LET31" s="567"/>
      <c r="LEU31" s="567"/>
      <c r="LEV31" s="567"/>
      <c r="LEW31" s="567"/>
      <c r="LEX31" s="567"/>
      <c r="LEY31" s="567"/>
      <c r="LEZ31" s="567"/>
      <c r="LFA31" s="567"/>
      <c r="LFB31" s="567"/>
      <c r="LFC31" s="567"/>
      <c r="LFD31" s="567"/>
      <c r="LFE31" s="567"/>
      <c r="LFF31" s="567"/>
      <c r="LFG31" s="567"/>
      <c r="LFH31" s="567"/>
      <c r="LFI31" s="567"/>
      <c r="LFJ31" s="567"/>
      <c r="LFK31" s="567"/>
      <c r="LFL31" s="567"/>
      <c r="LFM31" s="567"/>
      <c r="LFN31" s="567"/>
      <c r="LFO31" s="567"/>
      <c r="LFP31" s="567"/>
      <c r="LFQ31" s="567"/>
      <c r="LFR31" s="567"/>
      <c r="LFS31" s="567"/>
      <c r="LFT31" s="567"/>
      <c r="LFU31" s="567"/>
      <c r="LFV31" s="567"/>
      <c r="LFW31" s="567"/>
      <c r="LFX31" s="567"/>
      <c r="LFY31" s="567"/>
      <c r="LFZ31" s="567"/>
      <c r="LGA31" s="567"/>
      <c r="LGB31" s="567"/>
      <c r="LGC31" s="567"/>
      <c r="LGD31" s="567"/>
      <c r="LGE31" s="567"/>
      <c r="LGF31" s="567"/>
      <c r="LGG31" s="567"/>
      <c r="LGH31" s="567"/>
      <c r="LGI31" s="567"/>
      <c r="LGJ31" s="567"/>
      <c r="LGK31" s="567"/>
      <c r="LGL31" s="567"/>
      <c r="LGM31" s="567"/>
      <c r="LGN31" s="567"/>
      <c r="LGO31" s="567"/>
      <c r="LGP31" s="567"/>
      <c r="LGQ31" s="567"/>
      <c r="LGR31" s="567"/>
      <c r="LGS31" s="567"/>
      <c r="LGT31" s="567"/>
      <c r="LGU31" s="567"/>
      <c r="LGV31" s="567"/>
      <c r="LGW31" s="567"/>
      <c r="LGX31" s="567"/>
      <c r="LGY31" s="567"/>
      <c r="LGZ31" s="567"/>
      <c r="LHA31" s="567"/>
      <c r="LHB31" s="567"/>
      <c r="LHC31" s="567"/>
      <c r="LHD31" s="567"/>
      <c r="LHE31" s="567"/>
      <c r="LHF31" s="567"/>
      <c r="LHG31" s="567"/>
      <c r="LHH31" s="567"/>
      <c r="LHI31" s="567"/>
      <c r="LHJ31" s="567"/>
      <c r="LHK31" s="567"/>
      <c r="LHL31" s="567"/>
      <c r="LHM31" s="567"/>
      <c r="LHN31" s="567"/>
      <c r="LHO31" s="567"/>
      <c r="LHP31" s="567"/>
      <c r="LHQ31" s="567"/>
      <c r="LHR31" s="567"/>
      <c r="LHS31" s="567"/>
      <c r="LHT31" s="567"/>
      <c r="LHU31" s="567"/>
      <c r="LHV31" s="567"/>
      <c r="LHW31" s="567"/>
      <c r="LHX31" s="567"/>
      <c r="LHY31" s="567"/>
      <c r="LHZ31" s="567"/>
      <c r="LIA31" s="567"/>
      <c r="LIB31" s="567"/>
      <c r="LIC31" s="567"/>
      <c r="LID31" s="567"/>
      <c r="LIE31" s="567"/>
      <c r="LIF31" s="567"/>
      <c r="LIG31" s="567"/>
      <c r="LIH31" s="567"/>
      <c r="LII31" s="567"/>
      <c r="LIJ31" s="567"/>
      <c r="LIK31" s="567"/>
      <c r="LIL31" s="567"/>
      <c r="LIM31" s="567"/>
      <c r="LIN31" s="567"/>
      <c r="LIO31" s="567"/>
      <c r="LIP31" s="567"/>
      <c r="LIQ31" s="567"/>
      <c r="LIR31" s="567"/>
      <c r="LIS31" s="567"/>
      <c r="LIT31" s="567"/>
      <c r="LIU31" s="567"/>
      <c r="LIV31" s="567"/>
      <c r="LIW31" s="567"/>
      <c r="LIX31" s="567"/>
      <c r="LIY31" s="567"/>
      <c r="LIZ31" s="567"/>
      <c r="LJA31" s="567"/>
      <c r="LJB31" s="567"/>
      <c r="LJC31" s="567"/>
      <c r="LJD31" s="567"/>
      <c r="LJE31" s="567"/>
      <c r="LJF31" s="567"/>
      <c r="LJG31" s="567"/>
      <c r="LJH31" s="567"/>
      <c r="LJI31" s="567"/>
      <c r="LJJ31" s="567"/>
      <c r="LJK31" s="567"/>
      <c r="LJL31" s="567"/>
      <c r="LJM31" s="567"/>
      <c r="LJN31" s="567"/>
      <c r="LJO31" s="567"/>
      <c r="LJP31" s="567"/>
      <c r="LJQ31" s="567"/>
      <c r="LJR31" s="567"/>
      <c r="LJS31" s="567"/>
      <c r="LJT31" s="567"/>
      <c r="LJU31" s="567"/>
      <c r="LJV31" s="567"/>
      <c r="LJW31" s="567"/>
      <c r="LJX31" s="567"/>
      <c r="LJY31" s="567"/>
      <c r="LJZ31" s="567"/>
      <c r="LKA31" s="567"/>
      <c r="LKB31" s="567"/>
      <c r="LKC31" s="567"/>
      <c r="LKD31" s="567"/>
      <c r="LKE31" s="567"/>
      <c r="LKF31" s="567"/>
      <c r="LKG31" s="567"/>
      <c r="LKH31" s="567"/>
      <c r="LKI31" s="567"/>
      <c r="LKJ31" s="567"/>
      <c r="LKK31" s="567"/>
      <c r="LKL31" s="567"/>
      <c r="LKM31" s="567"/>
      <c r="LKN31" s="567"/>
      <c r="LKO31" s="567"/>
      <c r="LKP31" s="567"/>
      <c r="LKQ31" s="567"/>
      <c r="LKR31" s="567"/>
      <c r="LKS31" s="567"/>
      <c r="LKT31" s="567"/>
      <c r="LKU31" s="567"/>
      <c r="LKV31" s="567"/>
      <c r="LKW31" s="567"/>
      <c r="LKX31" s="567"/>
      <c r="LKY31" s="567"/>
      <c r="LKZ31" s="567"/>
      <c r="LLA31" s="567"/>
      <c r="LLB31" s="567"/>
      <c r="LLC31" s="567"/>
      <c r="LLD31" s="567"/>
      <c r="LLE31" s="567"/>
      <c r="LLF31" s="567"/>
      <c r="LLG31" s="567"/>
      <c r="LLH31" s="567"/>
      <c r="LLI31" s="567"/>
      <c r="LLJ31" s="567"/>
      <c r="LLK31" s="567"/>
      <c r="LLL31" s="567"/>
      <c r="LLM31" s="567"/>
      <c r="LLN31" s="567"/>
      <c r="LLO31" s="567"/>
      <c r="LLP31" s="567"/>
      <c r="LLQ31" s="567"/>
      <c r="LLR31" s="567"/>
      <c r="LLS31" s="567"/>
      <c r="LLT31" s="567"/>
      <c r="LLU31" s="567"/>
      <c r="LLV31" s="567"/>
      <c r="LLW31" s="567"/>
      <c r="LLX31" s="567"/>
      <c r="LLY31" s="567"/>
      <c r="LLZ31" s="567"/>
      <c r="LMA31" s="567"/>
      <c r="LMB31" s="567"/>
      <c r="LMC31" s="567"/>
      <c r="LMD31" s="567"/>
      <c r="LME31" s="567"/>
      <c r="LMF31" s="567"/>
      <c r="LMG31" s="567"/>
      <c r="LMH31" s="567"/>
      <c r="LMI31" s="567"/>
      <c r="LMJ31" s="567"/>
      <c r="LMK31" s="567"/>
      <c r="LML31" s="567"/>
      <c r="LMM31" s="567"/>
      <c r="LMN31" s="567"/>
      <c r="LMO31" s="567"/>
      <c r="LMP31" s="567"/>
      <c r="LMQ31" s="567"/>
      <c r="LMR31" s="567"/>
      <c r="LMS31" s="567"/>
      <c r="LMT31" s="567"/>
      <c r="LMU31" s="567"/>
      <c r="LMV31" s="567"/>
      <c r="LMW31" s="567"/>
      <c r="LMX31" s="567"/>
      <c r="LMY31" s="567"/>
      <c r="LMZ31" s="567"/>
      <c r="LNA31" s="567"/>
      <c r="LNB31" s="567"/>
      <c r="LNC31" s="567"/>
      <c r="LND31" s="567"/>
      <c r="LNE31" s="567"/>
      <c r="LNF31" s="567"/>
      <c r="LNG31" s="567"/>
      <c r="LNH31" s="567"/>
      <c r="LNI31" s="567"/>
      <c r="LNJ31" s="567"/>
      <c r="LNK31" s="567"/>
      <c r="LNL31" s="567"/>
      <c r="LNM31" s="567"/>
      <c r="LNN31" s="567"/>
      <c r="LNO31" s="567"/>
      <c r="LNP31" s="567"/>
      <c r="LNQ31" s="567"/>
      <c r="LNR31" s="567"/>
      <c r="LNS31" s="567"/>
      <c r="LNT31" s="567"/>
      <c r="LNU31" s="567"/>
      <c r="LNV31" s="567"/>
      <c r="LNW31" s="567"/>
      <c r="LNX31" s="567"/>
      <c r="LNY31" s="567"/>
      <c r="LNZ31" s="567"/>
      <c r="LOA31" s="567"/>
      <c r="LOB31" s="567"/>
      <c r="LOC31" s="567"/>
      <c r="LOD31" s="567"/>
      <c r="LOE31" s="567"/>
      <c r="LOF31" s="567"/>
      <c r="LOG31" s="567"/>
      <c r="LOH31" s="567"/>
      <c r="LOI31" s="567"/>
      <c r="LOJ31" s="567"/>
      <c r="LOK31" s="567"/>
      <c r="LOL31" s="567"/>
      <c r="LOM31" s="567"/>
      <c r="LON31" s="567"/>
      <c r="LOO31" s="567"/>
      <c r="LOP31" s="567"/>
      <c r="LOQ31" s="567"/>
      <c r="LOR31" s="567"/>
      <c r="LOS31" s="567"/>
      <c r="LOT31" s="567"/>
      <c r="LOU31" s="567"/>
      <c r="LOV31" s="567"/>
      <c r="LOW31" s="567"/>
      <c r="LOX31" s="567"/>
      <c r="LOY31" s="567"/>
      <c r="LOZ31" s="567"/>
      <c r="LPA31" s="567"/>
      <c r="LPB31" s="567"/>
      <c r="LPC31" s="567"/>
      <c r="LPD31" s="567"/>
      <c r="LPE31" s="567"/>
      <c r="LPF31" s="567"/>
      <c r="LPG31" s="567"/>
      <c r="LPH31" s="567"/>
      <c r="LPI31" s="567"/>
      <c r="LPJ31" s="567"/>
      <c r="LPK31" s="567"/>
      <c r="LPL31" s="567"/>
      <c r="LPM31" s="567"/>
      <c r="LPN31" s="567"/>
      <c r="LPO31" s="567"/>
      <c r="LPP31" s="567"/>
      <c r="LPQ31" s="567"/>
      <c r="LPR31" s="567"/>
      <c r="LPS31" s="567"/>
      <c r="LPT31" s="567"/>
      <c r="LPU31" s="567"/>
      <c r="LPV31" s="567"/>
      <c r="LPW31" s="567"/>
      <c r="LPX31" s="567"/>
      <c r="LPY31" s="567"/>
      <c r="LPZ31" s="567"/>
      <c r="LQA31" s="567"/>
      <c r="LQB31" s="567"/>
      <c r="LQC31" s="567"/>
      <c r="LQD31" s="567"/>
      <c r="LQE31" s="567"/>
      <c r="LQF31" s="567"/>
      <c r="LQG31" s="567"/>
      <c r="LQH31" s="567"/>
      <c r="LQI31" s="567"/>
      <c r="LQJ31" s="567"/>
      <c r="LQK31" s="567"/>
      <c r="LQL31" s="567"/>
      <c r="LQM31" s="567"/>
      <c r="LQN31" s="567"/>
      <c r="LQO31" s="567"/>
      <c r="LQP31" s="567"/>
      <c r="LQQ31" s="567"/>
      <c r="LQR31" s="567"/>
      <c r="LQS31" s="567"/>
      <c r="LQT31" s="567"/>
      <c r="LQU31" s="567"/>
      <c r="LQV31" s="567"/>
      <c r="LQW31" s="567"/>
      <c r="LQX31" s="567"/>
      <c r="LQY31" s="567"/>
      <c r="LQZ31" s="567"/>
      <c r="LRA31" s="567"/>
      <c r="LRB31" s="567"/>
      <c r="LRC31" s="567"/>
      <c r="LRD31" s="567"/>
      <c r="LRE31" s="567"/>
      <c r="LRF31" s="567"/>
      <c r="LRG31" s="567"/>
      <c r="LRH31" s="567"/>
      <c r="LRI31" s="567"/>
      <c r="LRJ31" s="567"/>
      <c r="LRK31" s="567"/>
      <c r="LRL31" s="567"/>
      <c r="LRM31" s="567"/>
      <c r="LRN31" s="567"/>
      <c r="LRO31" s="567"/>
      <c r="LRP31" s="567"/>
      <c r="LRQ31" s="567"/>
      <c r="LRR31" s="567"/>
      <c r="LRS31" s="567"/>
      <c r="LRT31" s="567"/>
      <c r="LRU31" s="567"/>
      <c r="LRV31" s="567"/>
      <c r="LRW31" s="567"/>
      <c r="LRX31" s="567"/>
      <c r="LRY31" s="567"/>
      <c r="LRZ31" s="567"/>
      <c r="LSA31" s="567"/>
      <c r="LSB31" s="567"/>
      <c r="LSC31" s="567"/>
      <c r="LSD31" s="567"/>
      <c r="LSE31" s="567"/>
      <c r="LSF31" s="567"/>
      <c r="LSG31" s="567"/>
      <c r="LSH31" s="567"/>
      <c r="LSI31" s="567"/>
      <c r="LSJ31" s="567"/>
      <c r="LSK31" s="567"/>
      <c r="LSL31" s="567"/>
      <c r="LSM31" s="567"/>
      <c r="LSN31" s="567"/>
      <c r="LSO31" s="567"/>
      <c r="LSP31" s="567"/>
      <c r="LSQ31" s="567"/>
      <c r="LSR31" s="567"/>
      <c r="LSS31" s="567"/>
      <c r="LST31" s="567"/>
      <c r="LSU31" s="567"/>
      <c r="LSV31" s="567"/>
      <c r="LSW31" s="567"/>
      <c r="LSX31" s="567"/>
      <c r="LSY31" s="567"/>
      <c r="LSZ31" s="567"/>
      <c r="LTA31" s="567"/>
      <c r="LTB31" s="567"/>
      <c r="LTC31" s="567"/>
      <c r="LTD31" s="567"/>
      <c r="LTE31" s="567"/>
      <c r="LTF31" s="567"/>
      <c r="LTG31" s="567"/>
      <c r="LTH31" s="567"/>
      <c r="LTI31" s="567"/>
      <c r="LTJ31" s="567"/>
      <c r="LTK31" s="567"/>
      <c r="LTL31" s="567"/>
      <c r="LTM31" s="567"/>
      <c r="LTN31" s="567"/>
      <c r="LTO31" s="567"/>
      <c r="LTP31" s="567"/>
      <c r="LTQ31" s="567"/>
      <c r="LTR31" s="567"/>
      <c r="LTS31" s="567"/>
      <c r="LTT31" s="567"/>
      <c r="LTU31" s="567"/>
      <c r="LTV31" s="567"/>
      <c r="LTW31" s="567"/>
      <c r="LTX31" s="567"/>
      <c r="LTY31" s="567"/>
      <c r="LTZ31" s="567"/>
      <c r="LUA31" s="567"/>
      <c r="LUB31" s="567"/>
      <c r="LUC31" s="567"/>
      <c r="LUD31" s="567"/>
      <c r="LUE31" s="567"/>
      <c r="LUF31" s="567"/>
      <c r="LUG31" s="567"/>
      <c r="LUH31" s="567"/>
      <c r="LUI31" s="567"/>
      <c r="LUJ31" s="567"/>
      <c r="LUK31" s="567"/>
      <c r="LUL31" s="567"/>
      <c r="LUM31" s="567"/>
      <c r="LUN31" s="567"/>
      <c r="LUO31" s="567"/>
      <c r="LUP31" s="567"/>
      <c r="LUQ31" s="567"/>
      <c r="LUR31" s="567"/>
      <c r="LUS31" s="567"/>
      <c r="LUT31" s="567"/>
      <c r="LUU31" s="567"/>
      <c r="LUV31" s="567"/>
      <c r="LUW31" s="567"/>
      <c r="LUX31" s="567"/>
      <c r="LUY31" s="567"/>
      <c r="LUZ31" s="567"/>
      <c r="LVA31" s="567"/>
      <c r="LVB31" s="567"/>
      <c r="LVC31" s="567"/>
      <c r="LVD31" s="567"/>
      <c r="LVE31" s="567"/>
      <c r="LVF31" s="567"/>
      <c r="LVG31" s="567"/>
      <c r="LVH31" s="567"/>
      <c r="LVI31" s="567"/>
      <c r="LVJ31" s="567"/>
      <c r="LVK31" s="567"/>
      <c r="LVL31" s="567"/>
      <c r="LVM31" s="567"/>
      <c r="LVN31" s="567"/>
      <c r="LVO31" s="567"/>
      <c r="LVP31" s="567"/>
      <c r="LVQ31" s="567"/>
      <c r="LVR31" s="567"/>
      <c r="LVS31" s="567"/>
      <c r="LVT31" s="567"/>
      <c r="LVU31" s="567"/>
      <c r="LVV31" s="567"/>
      <c r="LVW31" s="567"/>
      <c r="LVX31" s="567"/>
      <c r="LVY31" s="567"/>
      <c r="LVZ31" s="567"/>
      <c r="LWA31" s="567"/>
      <c r="LWB31" s="567"/>
      <c r="LWC31" s="567"/>
      <c r="LWD31" s="567"/>
      <c r="LWE31" s="567"/>
      <c r="LWF31" s="567"/>
      <c r="LWG31" s="567"/>
      <c r="LWH31" s="567"/>
      <c r="LWI31" s="567"/>
      <c r="LWJ31" s="567"/>
      <c r="LWK31" s="567"/>
      <c r="LWL31" s="567"/>
      <c r="LWM31" s="567"/>
      <c r="LWN31" s="567"/>
      <c r="LWO31" s="567"/>
      <c r="LWP31" s="567"/>
      <c r="LWQ31" s="567"/>
      <c r="LWR31" s="567"/>
      <c r="LWS31" s="567"/>
      <c r="LWT31" s="567"/>
      <c r="LWU31" s="567"/>
      <c r="LWV31" s="567"/>
      <c r="LWW31" s="567"/>
      <c r="LWX31" s="567"/>
      <c r="LWY31" s="567"/>
      <c r="LWZ31" s="567"/>
      <c r="LXA31" s="567"/>
      <c r="LXB31" s="567"/>
      <c r="LXC31" s="567"/>
      <c r="LXD31" s="567"/>
      <c r="LXE31" s="567"/>
      <c r="LXF31" s="567"/>
      <c r="LXG31" s="567"/>
      <c r="LXH31" s="567"/>
      <c r="LXI31" s="567"/>
      <c r="LXJ31" s="567"/>
      <c r="LXK31" s="567"/>
      <c r="LXL31" s="567"/>
      <c r="LXM31" s="567"/>
      <c r="LXN31" s="567"/>
      <c r="LXO31" s="567"/>
      <c r="LXP31" s="567"/>
      <c r="LXQ31" s="567"/>
      <c r="LXR31" s="567"/>
      <c r="LXS31" s="567"/>
      <c r="LXT31" s="567"/>
      <c r="LXU31" s="567"/>
      <c r="LXV31" s="567"/>
      <c r="LXW31" s="567"/>
      <c r="LXX31" s="567"/>
      <c r="LXY31" s="567"/>
      <c r="LXZ31" s="567"/>
      <c r="LYA31" s="567"/>
      <c r="LYB31" s="567"/>
      <c r="LYC31" s="567"/>
      <c r="LYD31" s="567"/>
      <c r="LYE31" s="567"/>
      <c r="LYF31" s="567"/>
      <c r="LYG31" s="567"/>
      <c r="LYH31" s="567"/>
      <c r="LYI31" s="567"/>
      <c r="LYJ31" s="567"/>
      <c r="LYK31" s="567"/>
      <c r="LYL31" s="567"/>
      <c r="LYM31" s="567"/>
      <c r="LYN31" s="567"/>
      <c r="LYO31" s="567"/>
      <c r="LYP31" s="567"/>
      <c r="LYQ31" s="567"/>
      <c r="LYR31" s="567"/>
      <c r="LYS31" s="567"/>
      <c r="LYT31" s="567"/>
      <c r="LYU31" s="567"/>
      <c r="LYV31" s="567"/>
      <c r="LYW31" s="567"/>
      <c r="LYX31" s="567"/>
      <c r="LYY31" s="567"/>
      <c r="LYZ31" s="567"/>
      <c r="LZA31" s="567"/>
      <c r="LZB31" s="567"/>
      <c r="LZC31" s="567"/>
      <c r="LZD31" s="567"/>
      <c r="LZE31" s="567"/>
      <c r="LZF31" s="567"/>
      <c r="LZG31" s="567"/>
      <c r="LZH31" s="567"/>
      <c r="LZI31" s="567"/>
      <c r="LZJ31" s="567"/>
      <c r="LZK31" s="567"/>
      <c r="LZL31" s="567"/>
      <c r="LZM31" s="567"/>
      <c r="LZN31" s="567"/>
      <c r="LZO31" s="567"/>
      <c r="LZP31" s="567"/>
      <c r="LZQ31" s="567"/>
      <c r="LZR31" s="567"/>
      <c r="LZS31" s="567"/>
      <c r="LZT31" s="567"/>
      <c r="LZU31" s="567"/>
      <c r="LZV31" s="567"/>
      <c r="LZW31" s="567"/>
      <c r="LZX31" s="567"/>
      <c r="LZY31" s="567"/>
      <c r="LZZ31" s="567"/>
      <c r="MAA31" s="567"/>
      <c r="MAB31" s="567"/>
      <c r="MAC31" s="567"/>
      <c r="MAD31" s="567"/>
      <c r="MAE31" s="567"/>
      <c r="MAF31" s="567"/>
      <c r="MAG31" s="567"/>
      <c r="MAH31" s="567"/>
      <c r="MAI31" s="567"/>
      <c r="MAJ31" s="567"/>
      <c r="MAK31" s="567"/>
      <c r="MAL31" s="567"/>
      <c r="MAM31" s="567"/>
      <c r="MAN31" s="567"/>
      <c r="MAO31" s="567"/>
      <c r="MAP31" s="567"/>
      <c r="MAQ31" s="567"/>
      <c r="MAR31" s="567"/>
      <c r="MAS31" s="567"/>
      <c r="MAT31" s="567"/>
      <c r="MAU31" s="567"/>
      <c r="MAV31" s="567"/>
      <c r="MAW31" s="567"/>
      <c r="MAX31" s="567"/>
      <c r="MAY31" s="567"/>
      <c r="MAZ31" s="567"/>
      <c r="MBA31" s="567"/>
      <c r="MBB31" s="567"/>
      <c r="MBC31" s="567"/>
      <c r="MBD31" s="567"/>
      <c r="MBE31" s="567"/>
      <c r="MBF31" s="567"/>
      <c r="MBG31" s="567"/>
      <c r="MBH31" s="567"/>
      <c r="MBI31" s="567"/>
      <c r="MBJ31" s="567"/>
      <c r="MBK31" s="567"/>
      <c r="MBL31" s="567"/>
      <c r="MBM31" s="567"/>
      <c r="MBN31" s="567"/>
      <c r="MBO31" s="567"/>
      <c r="MBP31" s="567"/>
      <c r="MBQ31" s="567"/>
      <c r="MBR31" s="567"/>
      <c r="MBS31" s="567"/>
      <c r="MBT31" s="567"/>
      <c r="MBU31" s="567"/>
      <c r="MBV31" s="567"/>
      <c r="MBW31" s="567"/>
      <c r="MBX31" s="567"/>
      <c r="MBY31" s="567"/>
      <c r="MBZ31" s="567"/>
      <c r="MCA31" s="567"/>
      <c r="MCB31" s="567"/>
      <c r="MCC31" s="567"/>
      <c r="MCD31" s="567"/>
      <c r="MCE31" s="567"/>
      <c r="MCF31" s="567"/>
      <c r="MCG31" s="567"/>
      <c r="MCH31" s="567"/>
      <c r="MCI31" s="567"/>
      <c r="MCJ31" s="567"/>
      <c r="MCK31" s="567"/>
      <c r="MCL31" s="567"/>
      <c r="MCM31" s="567"/>
      <c r="MCN31" s="567"/>
      <c r="MCO31" s="567"/>
      <c r="MCP31" s="567"/>
      <c r="MCQ31" s="567"/>
      <c r="MCR31" s="567"/>
      <c r="MCS31" s="567"/>
      <c r="MCT31" s="567"/>
      <c r="MCU31" s="567"/>
      <c r="MCV31" s="567"/>
      <c r="MCW31" s="567"/>
      <c r="MCX31" s="567"/>
      <c r="MCY31" s="567"/>
      <c r="MCZ31" s="567"/>
      <c r="MDA31" s="567"/>
      <c r="MDB31" s="567"/>
      <c r="MDC31" s="567"/>
      <c r="MDD31" s="567"/>
      <c r="MDE31" s="567"/>
      <c r="MDF31" s="567"/>
      <c r="MDG31" s="567"/>
      <c r="MDH31" s="567"/>
      <c r="MDI31" s="567"/>
      <c r="MDJ31" s="567"/>
      <c r="MDK31" s="567"/>
      <c r="MDL31" s="567"/>
      <c r="MDM31" s="567"/>
      <c r="MDN31" s="567"/>
      <c r="MDO31" s="567"/>
      <c r="MDP31" s="567"/>
      <c r="MDQ31" s="567"/>
      <c r="MDR31" s="567"/>
      <c r="MDS31" s="567"/>
      <c r="MDT31" s="567"/>
      <c r="MDU31" s="567"/>
      <c r="MDV31" s="567"/>
      <c r="MDW31" s="567"/>
      <c r="MDX31" s="567"/>
      <c r="MDY31" s="567"/>
      <c r="MDZ31" s="567"/>
      <c r="MEA31" s="567"/>
      <c r="MEB31" s="567"/>
      <c r="MEC31" s="567"/>
      <c r="MED31" s="567"/>
      <c r="MEE31" s="567"/>
      <c r="MEF31" s="567"/>
      <c r="MEG31" s="567"/>
      <c r="MEH31" s="567"/>
      <c r="MEI31" s="567"/>
      <c r="MEJ31" s="567"/>
      <c r="MEK31" s="567"/>
      <c r="MEL31" s="567"/>
      <c r="MEM31" s="567"/>
      <c r="MEN31" s="567"/>
      <c r="MEO31" s="567"/>
      <c r="MEP31" s="567"/>
      <c r="MEQ31" s="567"/>
      <c r="MER31" s="567"/>
      <c r="MES31" s="567"/>
      <c r="MET31" s="567"/>
      <c r="MEU31" s="567"/>
      <c r="MEV31" s="567"/>
      <c r="MEW31" s="567"/>
      <c r="MEX31" s="567"/>
      <c r="MEY31" s="567"/>
      <c r="MEZ31" s="567"/>
      <c r="MFA31" s="567"/>
      <c r="MFB31" s="567"/>
      <c r="MFC31" s="567"/>
      <c r="MFD31" s="567"/>
      <c r="MFE31" s="567"/>
      <c r="MFF31" s="567"/>
      <c r="MFG31" s="567"/>
      <c r="MFH31" s="567"/>
      <c r="MFI31" s="567"/>
      <c r="MFJ31" s="567"/>
      <c r="MFK31" s="567"/>
      <c r="MFL31" s="567"/>
      <c r="MFM31" s="567"/>
      <c r="MFN31" s="567"/>
      <c r="MFO31" s="567"/>
      <c r="MFP31" s="567"/>
      <c r="MFQ31" s="567"/>
      <c r="MFR31" s="567"/>
      <c r="MFS31" s="567"/>
      <c r="MFT31" s="567"/>
      <c r="MFU31" s="567"/>
      <c r="MFV31" s="567"/>
      <c r="MFW31" s="567"/>
      <c r="MFX31" s="567"/>
      <c r="MFY31" s="567"/>
      <c r="MFZ31" s="567"/>
      <c r="MGA31" s="567"/>
      <c r="MGB31" s="567"/>
      <c r="MGC31" s="567"/>
      <c r="MGD31" s="567"/>
      <c r="MGE31" s="567"/>
      <c r="MGF31" s="567"/>
      <c r="MGG31" s="567"/>
      <c r="MGH31" s="567"/>
      <c r="MGI31" s="567"/>
      <c r="MGJ31" s="567"/>
      <c r="MGK31" s="567"/>
      <c r="MGL31" s="567"/>
      <c r="MGM31" s="567"/>
      <c r="MGN31" s="567"/>
      <c r="MGO31" s="567"/>
      <c r="MGP31" s="567"/>
      <c r="MGQ31" s="567"/>
      <c r="MGR31" s="567"/>
      <c r="MGS31" s="567"/>
      <c r="MGT31" s="567"/>
      <c r="MGU31" s="567"/>
      <c r="MGV31" s="567"/>
      <c r="MGW31" s="567"/>
      <c r="MGX31" s="567"/>
      <c r="MGY31" s="567"/>
      <c r="MGZ31" s="567"/>
      <c r="MHA31" s="567"/>
      <c r="MHB31" s="567"/>
      <c r="MHC31" s="567"/>
      <c r="MHD31" s="567"/>
      <c r="MHE31" s="567"/>
      <c r="MHF31" s="567"/>
      <c r="MHG31" s="567"/>
      <c r="MHH31" s="567"/>
      <c r="MHI31" s="567"/>
      <c r="MHJ31" s="567"/>
      <c r="MHK31" s="567"/>
      <c r="MHL31" s="567"/>
      <c r="MHM31" s="567"/>
      <c r="MHN31" s="567"/>
      <c r="MHO31" s="567"/>
      <c r="MHP31" s="567"/>
      <c r="MHQ31" s="567"/>
      <c r="MHR31" s="567"/>
      <c r="MHS31" s="567"/>
      <c r="MHT31" s="567"/>
      <c r="MHU31" s="567"/>
      <c r="MHV31" s="567"/>
      <c r="MHW31" s="567"/>
      <c r="MHX31" s="567"/>
      <c r="MHY31" s="567"/>
      <c r="MHZ31" s="567"/>
      <c r="MIA31" s="567"/>
      <c r="MIB31" s="567"/>
      <c r="MIC31" s="567"/>
      <c r="MID31" s="567"/>
      <c r="MIE31" s="567"/>
      <c r="MIF31" s="567"/>
      <c r="MIG31" s="567"/>
      <c r="MIH31" s="567"/>
      <c r="MII31" s="567"/>
      <c r="MIJ31" s="567"/>
      <c r="MIK31" s="567"/>
      <c r="MIL31" s="567"/>
      <c r="MIM31" s="567"/>
      <c r="MIN31" s="567"/>
      <c r="MIO31" s="567"/>
      <c r="MIP31" s="567"/>
      <c r="MIQ31" s="567"/>
      <c r="MIR31" s="567"/>
      <c r="MIS31" s="567"/>
      <c r="MIT31" s="567"/>
      <c r="MIU31" s="567"/>
      <c r="MIV31" s="567"/>
      <c r="MIW31" s="567"/>
      <c r="MIX31" s="567"/>
      <c r="MIY31" s="567"/>
      <c r="MIZ31" s="567"/>
      <c r="MJA31" s="567"/>
      <c r="MJB31" s="567"/>
      <c r="MJC31" s="567"/>
      <c r="MJD31" s="567"/>
      <c r="MJE31" s="567"/>
      <c r="MJF31" s="567"/>
      <c r="MJG31" s="567"/>
      <c r="MJH31" s="567"/>
      <c r="MJI31" s="567"/>
      <c r="MJJ31" s="567"/>
      <c r="MJK31" s="567"/>
      <c r="MJL31" s="567"/>
      <c r="MJM31" s="567"/>
      <c r="MJN31" s="567"/>
      <c r="MJO31" s="567"/>
      <c r="MJP31" s="567"/>
      <c r="MJQ31" s="567"/>
      <c r="MJR31" s="567"/>
      <c r="MJS31" s="567"/>
      <c r="MJT31" s="567"/>
      <c r="MJU31" s="567"/>
      <c r="MJV31" s="567"/>
      <c r="MJW31" s="567"/>
      <c r="MJX31" s="567"/>
      <c r="MJY31" s="567"/>
      <c r="MJZ31" s="567"/>
      <c r="MKA31" s="567"/>
      <c r="MKB31" s="567"/>
      <c r="MKC31" s="567"/>
      <c r="MKD31" s="567"/>
      <c r="MKE31" s="567"/>
      <c r="MKF31" s="567"/>
      <c r="MKG31" s="567"/>
      <c r="MKH31" s="567"/>
      <c r="MKI31" s="567"/>
      <c r="MKJ31" s="567"/>
      <c r="MKK31" s="567"/>
      <c r="MKL31" s="567"/>
      <c r="MKM31" s="567"/>
      <c r="MKN31" s="567"/>
      <c r="MKO31" s="567"/>
      <c r="MKP31" s="567"/>
      <c r="MKQ31" s="567"/>
      <c r="MKR31" s="567"/>
      <c r="MKS31" s="567"/>
      <c r="MKT31" s="567"/>
      <c r="MKU31" s="567"/>
      <c r="MKV31" s="567"/>
      <c r="MKW31" s="567"/>
      <c r="MKX31" s="567"/>
      <c r="MKY31" s="567"/>
      <c r="MKZ31" s="567"/>
      <c r="MLA31" s="567"/>
      <c r="MLB31" s="567"/>
      <c r="MLC31" s="567"/>
      <c r="MLD31" s="567"/>
      <c r="MLE31" s="567"/>
      <c r="MLF31" s="567"/>
      <c r="MLG31" s="567"/>
      <c r="MLH31" s="567"/>
      <c r="MLI31" s="567"/>
      <c r="MLJ31" s="567"/>
      <c r="MLK31" s="567"/>
      <c r="MLL31" s="567"/>
      <c r="MLM31" s="567"/>
      <c r="MLN31" s="567"/>
      <c r="MLO31" s="567"/>
      <c r="MLP31" s="567"/>
      <c r="MLQ31" s="567"/>
      <c r="MLR31" s="567"/>
      <c r="MLS31" s="567"/>
      <c r="MLT31" s="567"/>
      <c r="MLU31" s="567"/>
      <c r="MLV31" s="567"/>
      <c r="MLW31" s="567"/>
      <c r="MLX31" s="567"/>
      <c r="MLY31" s="567"/>
      <c r="MLZ31" s="567"/>
      <c r="MMA31" s="567"/>
      <c r="MMB31" s="567"/>
      <c r="MMC31" s="567"/>
      <c r="MMD31" s="567"/>
      <c r="MME31" s="567"/>
      <c r="MMF31" s="567"/>
      <c r="MMG31" s="567"/>
      <c r="MMH31" s="567"/>
      <c r="MMI31" s="567"/>
      <c r="MMJ31" s="567"/>
      <c r="MMK31" s="567"/>
      <c r="MML31" s="567"/>
      <c r="MMM31" s="567"/>
      <c r="MMN31" s="567"/>
      <c r="MMO31" s="567"/>
      <c r="MMP31" s="567"/>
      <c r="MMQ31" s="567"/>
      <c r="MMR31" s="567"/>
      <c r="MMS31" s="567"/>
      <c r="MMT31" s="567"/>
      <c r="MMU31" s="567"/>
      <c r="MMV31" s="567"/>
      <c r="MMW31" s="567"/>
      <c r="MMX31" s="567"/>
      <c r="MMY31" s="567"/>
      <c r="MMZ31" s="567"/>
      <c r="MNA31" s="567"/>
      <c r="MNB31" s="567"/>
      <c r="MNC31" s="567"/>
      <c r="MND31" s="567"/>
      <c r="MNE31" s="567"/>
      <c r="MNF31" s="567"/>
      <c r="MNG31" s="567"/>
      <c r="MNH31" s="567"/>
      <c r="MNI31" s="567"/>
      <c r="MNJ31" s="567"/>
      <c r="MNK31" s="567"/>
      <c r="MNL31" s="567"/>
      <c r="MNM31" s="567"/>
      <c r="MNN31" s="567"/>
      <c r="MNO31" s="567"/>
      <c r="MNP31" s="567"/>
      <c r="MNQ31" s="567"/>
      <c r="MNR31" s="567"/>
      <c r="MNS31" s="567"/>
      <c r="MNT31" s="567"/>
      <c r="MNU31" s="567"/>
      <c r="MNV31" s="567"/>
      <c r="MNW31" s="567"/>
      <c r="MNX31" s="567"/>
      <c r="MNY31" s="567"/>
      <c r="MNZ31" s="567"/>
      <c r="MOA31" s="567"/>
      <c r="MOB31" s="567"/>
      <c r="MOC31" s="567"/>
      <c r="MOD31" s="567"/>
      <c r="MOE31" s="567"/>
      <c r="MOF31" s="567"/>
      <c r="MOG31" s="567"/>
      <c r="MOH31" s="567"/>
      <c r="MOI31" s="567"/>
      <c r="MOJ31" s="567"/>
      <c r="MOK31" s="567"/>
      <c r="MOL31" s="567"/>
      <c r="MOM31" s="567"/>
      <c r="MON31" s="567"/>
      <c r="MOO31" s="567"/>
      <c r="MOP31" s="567"/>
      <c r="MOQ31" s="567"/>
      <c r="MOR31" s="567"/>
      <c r="MOS31" s="567"/>
      <c r="MOT31" s="567"/>
      <c r="MOU31" s="567"/>
      <c r="MOV31" s="567"/>
      <c r="MOW31" s="567"/>
      <c r="MOX31" s="567"/>
      <c r="MOY31" s="567"/>
      <c r="MOZ31" s="567"/>
      <c r="MPA31" s="567"/>
      <c r="MPB31" s="567"/>
      <c r="MPC31" s="567"/>
      <c r="MPD31" s="567"/>
      <c r="MPE31" s="567"/>
      <c r="MPF31" s="567"/>
      <c r="MPG31" s="567"/>
      <c r="MPH31" s="567"/>
      <c r="MPI31" s="567"/>
      <c r="MPJ31" s="567"/>
      <c r="MPK31" s="567"/>
      <c r="MPL31" s="567"/>
      <c r="MPM31" s="567"/>
      <c r="MPN31" s="567"/>
      <c r="MPO31" s="567"/>
      <c r="MPP31" s="567"/>
      <c r="MPQ31" s="567"/>
      <c r="MPR31" s="567"/>
      <c r="MPS31" s="567"/>
      <c r="MPT31" s="567"/>
      <c r="MPU31" s="567"/>
      <c r="MPV31" s="567"/>
      <c r="MPW31" s="567"/>
      <c r="MPX31" s="567"/>
      <c r="MPY31" s="567"/>
      <c r="MPZ31" s="567"/>
      <c r="MQA31" s="567"/>
      <c r="MQB31" s="567"/>
      <c r="MQC31" s="567"/>
      <c r="MQD31" s="567"/>
      <c r="MQE31" s="567"/>
      <c r="MQF31" s="567"/>
      <c r="MQG31" s="567"/>
      <c r="MQH31" s="567"/>
      <c r="MQI31" s="567"/>
      <c r="MQJ31" s="567"/>
      <c r="MQK31" s="567"/>
      <c r="MQL31" s="567"/>
      <c r="MQM31" s="567"/>
      <c r="MQN31" s="567"/>
      <c r="MQO31" s="567"/>
      <c r="MQP31" s="567"/>
      <c r="MQQ31" s="567"/>
      <c r="MQR31" s="567"/>
      <c r="MQS31" s="567"/>
      <c r="MQT31" s="567"/>
      <c r="MQU31" s="567"/>
      <c r="MQV31" s="567"/>
      <c r="MQW31" s="567"/>
      <c r="MQX31" s="567"/>
      <c r="MQY31" s="567"/>
      <c r="MQZ31" s="567"/>
      <c r="MRA31" s="567"/>
      <c r="MRB31" s="567"/>
      <c r="MRC31" s="567"/>
      <c r="MRD31" s="567"/>
      <c r="MRE31" s="567"/>
      <c r="MRF31" s="567"/>
      <c r="MRG31" s="567"/>
      <c r="MRH31" s="567"/>
      <c r="MRI31" s="567"/>
      <c r="MRJ31" s="567"/>
      <c r="MRK31" s="567"/>
      <c r="MRL31" s="567"/>
      <c r="MRM31" s="567"/>
      <c r="MRN31" s="567"/>
      <c r="MRO31" s="567"/>
      <c r="MRP31" s="567"/>
      <c r="MRQ31" s="567"/>
      <c r="MRR31" s="567"/>
      <c r="MRS31" s="567"/>
      <c r="MRT31" s="567"/>
      <c r="MRU31" s="567"/>
      <c r="MRV31" s="567"/>
      <c r="MRW31" s="567"/>
      <c r="MRX31" s="567"/>
      <c r="MRY31" s="567"/>
      <c r="MRZ31" s="567"/>
      <c r="MSA31" s="567"/>
      <c r="MSB31" s="567"/>
      <c r="MSC31" s="567"/>
      <c r="MSD31" s="567"/>
      <c r="MSE31" s="567"/>
      <c r="MSF31" s="567"/>
      <c r="MSG31" s="567"/>
      <c r="MSH31" s="567"/>
      <c r="MSI31" s="567"/>
      <c r="MSJ31" s="567"/>
      <c r="MSK31" s="567"/>
      <c r="MSL31" s="567"/>
      <c r="MSM31" s="567"/>
      <c r="MSN31" s="567"/>
      <c r="MSO31" s="567"/>
      <c r="MSP31" s="567"/>
      <c r="MSQ31" s="567"/>
      <c r="MSR31" s="567"/>
      <c r="MSS31" s="567"/>
      <c r="MST31" s="567"/>
      <c r="MSU31" s="567"/>
      <c r="MSV31" s="567"/>
      <c r="MSW31" s="567"/>
      <c r="MSX31" s="567"/>
      <c r="MSY31" s="567"/>
      <c r="MSZ31" s="567"/>
      <c r="MTA31" s="567"/>
      <c r="MTB31" s="567"/>
      <c r="MTC31" s="567"/>
      <c r="MTD31" s="567"/>
      <c r="MTE31" s="567"/>
      <c r="MTF31" s="567"/>
      <c r="MTG31" s="567"/>
      <c r="MTH31" s="567"/>
      <c r="MTI31" s="567"/>
      <c r="MTJ31" s="567"/>
      <c r="MTK31" s="567"/>
      <c r="MTL31" s="567"/>
      <c r="MTM31" s="567"/>
      <c r="MTN31" s="567"/>
      <c r="MTO31" s="567"/>
      <c r="MTP31" s="567"/>
      <c r="MTQ31" s="567"/>
      <c r="MTR31" s="567"/>
      <c r="MTS31" s="567"/>
      <c r="MTT31" s="567"/>
      <c r="MTU31" s="567"/>
      <c r="MTV31" s="567"/>
      <c r="MTW31" s="567"/>
      <c r="MTX31" s="567"/>
      <c r="MTY31" s="567"/>
      <c r="MTZ31" s="567"/>
      <c r="MUA31" s="567"/>
      <c r="MUB31" s="567"/>
      <c r="MUC31" s="567"/>
      <c r="MUD31" s="567"/>
      <c r="MUE31" s="567"/>
      <c r="MUF31" s="567"/>
      <c r="MUG31" s="567"/>
      <c r="MUH31" s="567"/>
      <c r="MUI31" s="567"/>
      <c r="MUJ31" s="567"/>
      <c r="MUK31" s="567"/>
      <c r="MUL31" s="567"/>
      <c r="MUM31" s="567"/>
      <c r="MUN31" s="567"/>
      <c r="MUO31" s="567"/>
      <c r="MUP31" s="567"/>
      <c r="MUQ31" s="567"/>
      <c r="MUR31" s="567"/>
      <c r="MUS31" s="567"/>
      <c r="MUT31" s="567"/>
      <c r="MUU31" s="567"/>
      <c r="MUV31" s="567"/>
      <c r="MUW31" s="567"/>
      <c r="MUX31" s="567"/>
      <c r="MUY31" s="567"/>
      <c r="MUZ31" s="567"/>
      <c r="MVA31" s="567"/>
      <c r="MVB31" s="567"/>
      <c r="MVC31" s="567"/>
      <c r="MVD31" s="567"/>
      <c r="MVE31" s="567"/>
      <c r="MVF31" s="567"/>
      <c r="MVG31" s="567"/>
      <c r="MVH31" s="567"/>
      <c r="MVI31" s="567"/>
      <c r="MVJ31" s="567"/>
      <c r="MVK31" s="567"/>
      <c r="MVL31" s="567"/>
      <c r="MVM31" s="567"/>
      <c r="MVN31" s="567"/>
      <c r="MVO31" s="567"/>
      <c r="MVP31" s="567"/>
      <c r="MVQ31" s="567"/>
      <c r="MVR31" s="567"/>
      <c r="MVS31" s="567"/>
      <c r="MVT31" s="567"/>
      <c r="MVU31" s="567"/>
      <c r="MVV31" s="567"/>
      <c r="MVW31" s="567"/>
      <c r="MVX31" s="567"/>
      <c r="MVY31" s="567"/>
      <c r="MVZ31" s="567"/>
      <c r="MWA31" s="567"/>
      <c r="MWB31" s="567"/>
      <c r="MWC31" s="567"/>
      <c r="MWD31" s="567"/>
      <c r="MWE31" s="567"/>
      <c r="MWF31" s="567"/>
      <c r="MWG31" s="567"/>
      <c r="MWH31" s="567"/>
      <c r="MWI31" s="567"/>
      <c r="MWJ31" s="567"/>
      <c r="MWK31" s="567"/>
      <c r="MWL31" s="567"/>
      <c r="MWM31" s="567"/>
      <c r="MWN31" s="567"/>
      <c r="MWO31" s="567"/>
      <c r="MWP31" s="567"/>
      <c r="MWQ31" s="567"/>
      <c r="MWR31" s="567"/>
      <c r="MWS31" s="567"/>
      <c r="MWT31" s="567"/>
      <c r="MWU31" s="567"/>
      <c r="MWV31" s="567"/>
      <c r="MWW31" s="567"/>
      <c r="MWX31" s="567"/>
      <c r="MWY31" s="567"/>
      <c r="MWZ31" s="567"/>
      <c r="MXA31" s="567"/>
      <c r="MXB31" s="567"/>
      <c r="MXC31" s="567"/>
      <c r="MXD31" s="567"/>
      <c r="MXE31" s="567"/>
      <c r="MXF31" s="567"/>
      <c r="MXG31" s="567"/>
      <c r="MXH31" s="567"/>
      <c r="MXI31" s="567"/>
      <c r="MXJ31" s="567"/>
      <c r="MXK31" s="567"/>
      <c r="MXL31" s="567"/>
      <c r="MXM31" s="567"/>
      <c r="MXN31" s="567"/>
      <c r="MXO31" s="567"/>
      <c r="MXP31" s="567"/>
      <c r="MXQ31" s="567"/>
      <c r="MXR31" s="567"/>
      <c r="MXS31" s="567"/>
      <c r="MXT31" s="567"/>
      <c r="MXU31" s="567"/>
      <c r="MXV31" s="567"/>
      <c r="MXW31" s="567"/>
      <c r="MXX31" s="567"/>
      <c r="MXY31" s="567"/>
      <c r="MXZ31" s="567"/>
      <c r="MYA31" s="567"/>
      <c r="MYB31" s="567"/>
      <c r="MYC31" s="567"/>
      <c r="MYD31" s="567"/>
      <c r="MYE31" s="567"/>
      <c r="MYF31" s="567"/>
      <c r="MYG31" s="567"/>
      <c r="MYH31" s="567"/>
      <c r="MYI31" s="567"/>
      <c r="MYJ31" s="567"/>
      <c r="MYK31" s="567"/>
      <c r="MYL31" s="567"/>
      <c r="MYM31" s="567"/>
      <c r="MYN31" s="567"/>
      <c r="MYO31" s="567"/>
      <c r="MYP31" s="567"/>
      <c r="MYQ31" s="567"/>
      <c r="MYR31" s="567"/>
      <c r="MYS31" s="567"/>
      <c r="MYT31" s="567"/>
      <c r="MYU31" s="567"/>
      <c r="MYV31" s="567"/>
      <c r="MYW31" s="567"/>
      <c r="MYX31" s="567"/>
      <c r="MYY31" s="567"/>
      <c r="MYZ31" s="567"/>
      <c r="MZA31" s="567"/>
      <c r="MZB31" s="567"/>
      <c r="MZC31" s="567"/>
      <c r="MZD31" s="567"/>
      <c r="MZE31" s="567"/>
      <c r="MZF31" s="567"/>
      <c r="MZG31" s="567"/>
      <c r="MZH31" s="567"/>
      <c r="MZI31" s="567"/>
      <c r="MZJ31" s="567"/>
      <c r="MZK31" s="567"/>
      <c r="MZL31" s="567"/>
      <c r="MZM31" s="567"/>
      <c r="MZN31" s="567"/>
      <c r="MZO31" s="567"/>
      <c r="MZP31" s="567"/>
      <c r="MZQ31" s="567"/>
      <c r="MZR31" s="567"/>
      <c r="MZS31" s="567"/>
      <c r="MZT31" s="567"/>
      <c r="MZU31" s="567"/>
      <c r="MZV31" s="567"/>
      <c r="MZW31" s="567"/>
      <c r="MZX31" s="567"/>
      <c r="MZY31" s="567"/>
      <c r="MZZ31" s="567"/>
      <c r="NAA31" s="567"/>
      <c r="NAB31" s="567"/>
      <c r="NAC31" s="567"/>
      <c r="NAD31" s="567"/>
      <c r="NAE31" s="567"/>
      <c r="NAF31" s="567"/>
      <c r="NAG31" s="567"/>
      <c r="NAH31" s="567"/>
      <c r="NAI31" s="567"/>
      <c r="NAJ31" s="567"/>
      <c r="NAK31" s="567"/>
      <c r="NAL31" s="567"/>
      <c r="NAM31" s="567"/>
      <c r="NAN31" s="567"/>
      <c r="NAO31" s="567"/>
      <c r="NAP31" s="567"/>
      <c r="NAQ31" s="567"/>
      <c r="NAR31" s="567"/>
      <c r="NAS31" s="567"/>
      <c r="NAT31" s="567"/>
      <c r="NAU31" s="567"/>
      <c r="NAV31" s="567"/>
      <c r="NAW31" s="567"/>
      <c r="NAX31" s="567"/>
      <c r="NAY31" s="567"/>
      <c r="NAZ31" s="567"/>
      <c r="NBA31" s="567"/>
      <c r="NBB31" s="567"/>
      <c r="NBC31" s="567"/>
      <c r="NBD31" s="567"/>
      <c r="NBE31" s="567"/>
      <c r="NBF31" s="567"/>
      <c r="NBG31" s="567"/>
      <c r="NBH31" s="567"/>
      <c r="NBI31" s="567"/>
      <c r="NBJ31" s="567"/>
      <c r="NBK31" s="567"/>
      <c r="NBL31" s="567"/>
      <c r="NBM31" s="567"/>
      <c r="NBN31" s="567"/>
      <c r="NBO31" s="567"/>
      <c r="NBP31" s="567"/>
      <c r="NBQ31" s="567"/>
      <c r="NBR31" s="567"/>
      <c r="NBS31" s="567"/>
      <c r="NBT31" s="567"/>
      <c r="NBU31" s="567"/>
      <c r="NBV31" s="567"/>
      <c r="NBW31" s="567"/>
      <c r="NBX31" s="567"/>
      <c r="NBY31" s="567"/>
      <c r="NBZ31" s="567"/>
      <c r="NCA31" s="567"/>
      <c r="NCB31" s="567"/>
      <c r="NCC31" s="567"/>
      <c r="NCD31" s="567"/>
      <c r="NCE31" s="567"/>
      <c r="NCF31" s="567"/>
      <c r="NCG31" s="567"/>
      <c r="NCH31" s="567"/>
      <c r="NCI31" s="567"/>
      <c r="NCJ31" s="567"/>
      <c r="NCK31" s="567"/>
      <c r="NCL31" s="567"/>
      <c r="NCM31" s="567"/>
      <c r="NCN31" s="567"/>
      <c r="NCO31" s="567"/>
      <c r="NCP31" s="567"/>
      <c r="NCQ31" s="567"/>
      <c r="NCR31" s="567"/>
      <c r="NCS31" s="567"/>
      <c r="NCT31" s="567"/>
      <c r="NCU31" s="567"/>
      <c r="NCV31" s="567"/>
      <c r="NCW31" s="567"/>
      <c r="NCX31" s="567"/>
      <c r="NCY31" s="567"/>
      <c r="NCZ31" s="567"/>
      <c r="NDA31" s="567"/>
      <c r="NDB31" s="567"/>
      <c r="NDC31" s="567"/>
      <c r="NDD31" s="567"/>
      <c r="NDE31" s="567"/>
      <c r="NDF31" s="567"/>
      <c r="NDG31" s="567"/>
      <c r="NDH31" s="567"/>
      <c r="NDI31" s="567"/>
      <c r="NDJ31" s="567"/>
      <c r="NDK31" s="567"/>
      <c r="NDL31" s="567"/>
      <c r="NDM31" s="567"/>
      <c r="NDN31" s="567"/>
      <c r="NDO31" s="567"/>
      <c r="NDP31" s="567"/>
      <c r="NDQ31" s="567"/>
      <c r="NDR31" s="567"/>
      <c r="NDS31" s="567"/>
      <c r="NDT31" s="567"/>
      <c r="NDU31" s="567"/>
      <c r="NDV31" s="567"/>
      <c r="NDW31" s="567"/>
      <c r="NDX31" s="567"/>
      <c r="NDY31" s="567"/>
      <c r="NDZ31" s="567"/>
      <c r="NEA31" s="567"/>
      <c r="NEB31" s="567"/>
      <c r="NEC31" s="567"/>
      <c r="NED31" s="567"/>
      <c r="NEE31" s="567"/>
      <c r="NEF31" s="567"/>
      <c r="NEG31" s="567"/>
      <c r="NEH31" s="567"/>
      <c r="NEI31" s="567"/>
      <c r="NEJ31" s="567"/>
      <c r="NEK31" s="567"/>
      <c r="NEL31" s="567"/>
      <c r="NEM31" s="567"/>
      <c r="NEN31" s="567"/>
      <c r="NEO31" s="567"/>
      <c r="NEP31" s="567"/>
      <c r="NEQ31" s="567"/>
      <c r="NER31" s="567"/>
      <c r="NES31" s="567"/>
      <c r="NET31" s="567"/>
      <c r="NEU31" s="567"/>
      <c r="NEV31" s="567"/>
      <c r="NEW31" s="567"/>
      <c r="NEX31" s="567"/>
      <c r="NEY31" s="567"/>
      <c r="NEZ31" s="567"/>
      <c r="NFA31" s="567"/>
      <c r="NFB31" s="567"/>
      <c r="NFC31" s="567"/>
      <c r="NFD31" s="567"/>
      <c r="NFE31" s="567"/>
      <c r="NFF31" s="567"/>
      <c r="NFG31" s="567"/>
      <c r="NFH31" s="567"/>
      <c r="NFI31" s="567"/>
      <c r="NFJ31" s="567"/>
      <c r="NFK31" s="567"/>
      <c r="NFL31" s="567"/>
      <c r="NFM31" s="567"/>
      <c r="NFN31" s="567"/>
      <c r="NFO31" s="567"/>
      <c r="NFP31" s="567"/>
      <c r="NFQ31" s="567"/>
      <c r="NFR31" s="567"/>
      <c r="NFS31" s="567"/>
      <c r="NFT31" s="567"/>
      <c r="NFU31" s="567"/>
      <c r="NFV31" s="567"/>
      <c r="NFW31" s="567"/>
      <c r="NFX31" s="567"/>
      <c r="NFY31" s="567"/>
      <c r="NFZ31" s="567"/>
      <c r="NGA31" s="567"/>
      <c r="NGB31" s="567"/>
      <c r="NGC31" s="567"/>
      <c r="NGD31" s="567"/>
      <c r="NGE31" s="567"/>
      <c r="NGF31" s="567"/>
      <c r="NGG31" s="567"/>
      <c r="NGH31" s="567"/>
      <c r="NGI31" s="567"/>
      <c r="NGJ31" s="567"/>
      <c r="NGK31" s="567"/>
      <c r="NGL31" s="567"/>
      <c r="NGM31" s="567"/>
      <c r="NGN31" s="567"/>
      <c r="NGO31" s="567"/>
      <c r="NGP31" s="567"/>
      <c r="NGQ31" s="567"/>
      <c r="NGR31" s="567"/>
      <c r="NGS31" s="567"/>
      <c r="NGT31" s="567"/>
      <c r="NGU31" s="567"/>
      <c r="NGV31" s="567"/>
      <c r="NGW31" s="567"/>
      <c r="NGX31" s="567"/>
      <c r="NGY31" s="567"/>
      <c r="NGZ31" s="567"/>
      <c r="NHA31" s="567"/>
      <c r="NHB31" s="567"/>
      <c r="NHC31" s="567"/>
      <c r="NHD31" s="567"/>
      <c r="NHE31" s="567"/>
      <c r="NHF31" s="567"/>
      <c r="NHG31" s="567"/>
      <c r="NHH31" s="567"/>
      <c r="NHI31" s="567"/>
      <c r="NHJ31" s="567"/>
      <c r="NHK31" s="567"/>
      <c r="NHL31" s="567"/>
      <c r="NHM31" s="567"/>
      <c r="NHN31" s="567"/>
      <c r="NHO31" s="567"/>
      <c r="NHP31" s="567"/>
      <c r="NHQ31" s="567"/>
      <c r="NHR31" s="567"/>
      <c r="NHS31" s="567"/>
      <c r="NHT31" s="567"/>
      <c r="NHU31" s="567"/>
      <c r="NHV31" s="567"/>
      <c r="NHW31" s="567"/>
      <c r="NHX31" s="567"/>
      <c r="NHY31" s="567"/>
      <c r="NHZ31" s="567"/>
      <c r="NIA31" s="567"/>
      <c r="NIB31" s="567"/>
      <c r="NIC31" s="567"/>
      <c r="NID31" s="567"/>
      <c r="NIE31" s="567"/>
      <c r="NIF31" s="567"/>
      <c r="NIG31" s="567"/>
      <c r="NIH31" s="567"/>
      <c r="NII31" s="567"/>
      <c r="NIJ31" s="567"/>
      <c r="NIK31" s="567"/>
      <c r="NIL31" s="567"/>
      <c r="NIM31" s="567"/>
      <c r="NIN31" s="567"/>
      <c r="NIO31" s="567"/>
      <c r="NIP31" s="567"/>
      <c r="NIQ31" s="567"/>
      <c r="NIR31" s="567"/>
      <c r="NIS31" s="567"/>
      <c r="NIT31" s="567"/>
      <c r="NIU31" s="567"/>
      <c r="NIV31" s="567"/>
      <c r="NIW31" s="567"/>
      <c r="NIX31" s="567"/>
      <c r="NIY31" s="567"/>
      <c r="NIZ31" s="567"/>
      <c r="NJA31" s="567"/>
      <c r="NJB31" s="567"/>
      <c r="NJC31" s="567"/>
      <c r="NJD31" s="567"/>
      <c r="NJE31" s="567"/>
      <c r="NJF31" s="567"/>
      <c r="NJG31" s="567"/>
      <c r="NJH31" s="567"/>
      <c r="NJI31" s="567"/>
      <c r="NJJ31" s="567"/>
      <c r="NJK31" s="567"/>
      <c r="NJL31" s="567"/>
      <c r="NJM31" s="567"/>
      <c r="NJN31" s="567"/>
      <c r="NJO31" s="567"/>
      <c r="NJP31" s="567"/>
      <c r="NJQ31" s="567"/>
      <c r="NJR31" s="567"/>
      <c r="NJS31" s="567"/>
      <c r="NJT31" s="567"/>
      <c r="NJU31" s="567"/>
      <c r="NJV31" s="567"/>
      <c r="NJW31" s="567"/>
      <c r="NJX31" s="567"/>
      <c r="NJY31" s="567"/>
      <c r="NJZ31" s="567"/>
      <c r="NKA31" s="567"/>
      <c r="NKB31" s="567"/>
      <c r="NKC31" s="567"/>
      <c r="NKD31" s="567"/>
      <c r="NKE31" s="567"/>
      <c r="NKF31" s="567"/>
      <c r="NKG31" s="567"/>
      <c r="NKH31" s="567"/>
      <c r="NKI31" s="567"/>
      <c r="NKJ31" s="567"/>
      <c r="NKK31" s="567"/>
      <c r="NKL31" s="567"/>
      <c r="NKM31" s="567"/>
      <c r="NKN31" s="567"/>
      <c r="NKO31" s="567"/>
      <c r="NKP31" s="567"/>
      <c r="NKQ31" s="567"/>
      <c r="NKR31" s="567"/>
      <c r="NKS31" s="567"/>
      <c r="NKT31" s="567"/>
      <c r="NKU31" s="567"/>
      <c r="NKV31" s="567"/>
      <c r="NKW31" s="567"/>
      <c r="NKX31" s="567"/>
      <c r="NKY31" s="567"/>
      <c r="NKZ31" s="567"/>
      <c r="NLA31" s="567"/>
      <c r="NLB31" s="567"/>
      <c r="NLC31" s="567"/>
      <c r="NLD31" s="567"/>
      <c r="NLE31" s="567"/>
      <c r="NLF31" s="567"/>
      <c r="NLG31" s="567"/>
      <c r="NLH31" s="567"/>
      <c r="NLI31" s="567"/>
      <c r="NLJ31" s="567"/>
      <c r="NLK31" s="567"/>
      <c r="NLL31" s="567"/>
      <c r="NLM31" s="567"/>
      <c r="NLN31" s="567"/>
      <c r="NLO31" s="567"/>
      <c r="NLP31" s="567"/>
      <c r="NLQ31" s="567"/>
      <c r="NLR31" s="567"/>
      <c r="NLS31" s="567"/>
      <c r="NLT31" s="567"/>
      <c r="NLU31" s="567"/>
      <c r="NLV31" s="567"/>
      <c r="NLW31" s="567"/>
      <c r="NLX31" s="567"/>
      <c r="NLY31" s="567"/>
      <c r="NLZ31" s="567"/>
      <c r="NMA31" s="567"/>
      <c r="NMB31" s="567"/>
      <c r="NMC31" s="567"/>
      <c r="NMD31" s="567"/>
      <c r="NME31" s="567"/>
      <c r="NMF31" s="567"/>
      <c r="NMG31" s="567"/>
      <c r="NMH31" s="567"/>
      <c r="NMI31" s="567"/>
      <c r="NMJ31" s="567"/>
      <c r="NMK31" s="567"/>
      <c r="NML31" s="567"/>
      <c r="NMM31" s="567"/>
      <c r="NMN31" s="567"/>
      <c r="NMO31" s="567"/>
      <c r="NMP31" s="567"/>
      <c r="NMQ31" s="567"/>
      <c r="NMR31" s="567"/>
      <c r="NMS31" s="567"/>
      <c r="NMT31" s="567"/>
      <c r="NMU31" s="567"/>
      <c r="NMV31" s="567"/>
      <c r="NMW31" s="567"/>
      <c r="NMX31" s="567"/>
      <c r="NMY31" s="567"/>
      <c r="NMZ31" s="567"/>
      <c r="NNA31" s="567"/>
      <c r="NNB31" s="567"/>
      <c r="NNC31" s="567"/>
      <c r="NND31" s="567"/>
      <c r="NNE31" s="567"/>
      <c r="NNF31" s="567"/>
      <c r="NNG31" s="567"/>
      <c r="NNH31" s="567"/>
      <c r="NNI31" s="567"/>
      <c r="NNJ31" s="567"/>
      <c r="NNK31" s="567"/>
      <c r="NNL31" s="567"/>
      <c r="NNM31" s="567"/>
      <c r="NNN31" s="567"/>
      <c r="NNO31" s="567"/>
      <c r="NNP31" s="567"/>
      <c r="NNQ31" s="567"/>
      <c r="NNR31" s="567"/>
      <c r="NNS31" s="567"/>
      <c r="NNT31" s="567"/>
      <c r="NNU31" s="567"/>
      <c r="NNV31" s="567"/>
      <c r="NNW31" s="567"/>
      <c r="NNX31" s="567"/>
      <c r="NNY31" s="567"/>
      <c r="NNZ31" s="567"/>
      <c r="NOA31" s="567"/>
      <c r="NOB31" s="567"/>
      <c r="NOC31" s="567"/>
      <c r="NOD31" s="567"/>
      <c r="NOE31" s="567"/>
      <c r="NOF31" s="567"/>
      <c r="NOG31" s="567"/>
      <c r="NOH31" s="567"/>
      <c r="NOI31" s="567"/>
      <c r="NOJ31" s="567"/>
      <c r="NOK31" s="567"/>
      <c r="NOL31" s="567"/>
      <c r="NOM31" s="567"/>
      <c r="NON31" s="567"/>
      <c r="NOO31" s="567"/>
      <c r="NOP31" s="567"/>
      <c r="NOQ31" s="567"/>
      <c r="NOR31" s="567"/>
      <c r="NOS31" s="567"/>
      <c r="NOT31" s="567"/>
      <c r="NOU31" s="567"/>
      <c r="NOV31" s="567"/>
      <c r="NOW31" s="567"/>
      <c r="NOX31" s="567"/>
      <c r="NOY31" s="567"/>
      <c r="NOZ31" s="567"/>
      <c r="NPA31" s="567"/>
      <c r="NPB31" s="567"/>
      <c r="NPC31" s="567"/>
      <c r="NPD31" s="567"/>
      <c r="NPE31" s="567"/>
      <c r="NPF31" s="567"/>
      <c r="NPG31" s="567"/>
      <c r="NPH31" s="567"/>
      <c r="NPI31" s="567"/>
      <c r="NPJ31" s="567"/>
      <c r="NPK31" s="567"/>
      <c r="NPL31" s="567"/>
      <c r="NPM31" s="567"/>
      <c r="NPN31" s="567"/>
      <c r="NPO31" s="567"/>
      <c r="NPP31" s="567"/>
      <c r="NPQ31" s="567"/>
      <c r="NPR31" s="567"/>
      <c r="NPS31" s="567"/>
      <c r="NPT31" s="567"/>
      <c r="NPU31" s="567"/>
      <c r="NPV31" s="567"/>
      <c r="NPW31" s="567"/>
      <c r="NPX31" s="567"/>
      <c r="NPY31" s="567"/>
      <c r="NPZ31" s="567"/>
      <c r="NQA31" s="567"/>
      <c r="NQB31" s="567"/>
      <c r="NQC31" s="567"/>
      <c r="NQD31" s="567"/>
      <c r="NQE31" s="567"/>
      <c r="NQF31" s="567"/>
      <c r="NQG31" s="567"/>
      <c r="NQH31" s="567"/>
      <c r="NQI31" s="567"/>
      <c r="NQJ31" s="567"/>
      <c r="NQK31" s="567"/>
      <c r="NQL31" s="567"/>
      <c r="NQM31" s="567"/>
      <c r="NQN31" s="567"/>
      <c r="NQO31" s="567"/>
      <c r="NQP31" s="567"/>
      <c r="NQQ31" s="567"/>
      <c r="NQR31" s="567"/>
      <c r="NQS31" s="567"/>
      <c r="NQT31" s="567"/>
      <c r="NQU31" s="567"/>
      <c r="NQV31" s="567"/>
      <c r="NQW31" s="567"/>
      <c r="NQX31" s="567"/>
      <c r="NQY31" s="567"/>
      <c r="NQZ31" s="567"/>
      <c r="NRA31" s="567"/>
      <c r="NRB31" s="567"/>
      <c r="NRC31" s="567"/>
      <c r="NRD31" s="567"/>
      <c r="NRE31" s="567"/>
      <c r="NRF31" s="567"/>
      <c r="NRG31" s="567"/>
      <c r="NRH31" s="567"/>
      <c r="NRI31" s="567"/>
      <c r="NRJ31" s="567"/>
      <c r="NRK31" s="567"/>
      <c r="NRL31" s="567"/>
      <c r="NRM31" s="567"/>
      <c r="NRN31" s="567"/>
      <c r="NRO31" s="567"/>
      <c r="NRP31" s="567"/>
      <c r="NRQ31" s="567"/>
      <c r="NRR31" s="567"/>
      <c r="NRS31" s="567"/>
      <c r="NRT31" s="567"/>
      <c r="NRU31" s="567"/>
      <c r="NRV31" s="567"/>
      <c r="NRW31" s="567"/>
      <c r="NRX31" s="567"/>
      <c r="NRY31" s="567"/>
      <c r="NRZ31" s="567"/>
      <c r="NSA31" s="567"/>
      <c r="NSB31" s="567"/>
      <c r="NSC31" s="567"/>
      <c r="NSD31" s="567"/>
      <c r="NSE31" s="567"/>
      <c r="NSF31" s="567"/>
      <c r="NSG31" s="567"/>
      <c r="NSH31" s="567"/>
      <c r="NSI31" s="567"/>
      <c r="NSJ31" s="567"/>
      <c r="NSK31" s="567"/>
      <c r="NSL31" s="567"/>
      <c r="NSM31" s="567"/>
      <c r="NSN31" s="567"/>
      <c r="NSO31" s="567"/>
      <c r="NSP31" s="567"/>
      <c r="NSQ31" s="567"/>
      <c r="NSR31" s="567"/>
      <c r="NSS31" s="567"/>
      <c r="NST31" s="567"/>
      <c r="NSU31" s="567"/>
      <c r="NSV31" s="567"/>
      <c r="NSW31" s="567"/>
      <c r="NSX31" s="567"/>
      <c r="NSY31" s="567"/>
      <c r="NSZ31" s="567"/>
      <c r="NTA31" s="567"/>
      <c r="NTB31" s="567"/>
      <c r="NTC31" s="567"/>
      <c r="NTD31" s="567"/>
      <c r="NTE31" s="567"/>
      <c r="NTF31" s="567"/>
      <c r="NTG31" s="567"/>
      <c r="NTH31" s="567"/>
      <c r="NTI31" s="567"/>
      <c r="NTJ31" s="567"/>
      <c r="NTK31" s="567"/>
      <c r="NTL31" s="567"/>
      <c r="NTM31" s="567"/>
      <c r="NTN31" s="567"/>
      <c r="NTO31" s="567"/>
      <c r="NTP31" s="567"/>
      <c r="NTQ31" s="567"/>
      <c r="NTR31" s="567"/>
      <c r="NTS31" s="567"/>
      <c r="NTT31" s="567"/>
      <c r="NTU31" s="567"/>
      <c r="NTV31" s="567"/>
      <c r="NTW31" s="567"/>
      <c r="NTX31" s="567"/>
      <c r="NTY31" s="567"/>
      <c r="NTZ31" s="567"/>
      <c r="NUA31" s="567"/>
      <c r="NUB31" s="567"/>
      <c r="NUC31" s="567"/>
      <c r="NUD31" s="567"/>
      <c r="NUE31" s="567"/>
      <c r="NUF31" s="567"/>
      <c r="NUG31" s="567"/>
      <c r="NUH31" s="567"/>
      <c r="NUI31" s="567"/>
      <c r="NUJ31" s="567"/>
      <c r="NUK31" s="567"/>
      <c r="NUL31" s="567"/>
      <c r="NUM31" s="567"/>
      <c r="NUN31" s="567"/>
      <c r="NUO31" s="567"/>
      <c r="NUP31" s="567"/>
      <c r="NUQ31" s="567"/>
      <c r="NUR31" s="567"/>
      <c r="NUS31" s="567"/>
      <c r="NUT31" s="567"/>
      <c r="NUU31" s="567"/>
      <c r="NUV31" s="567"/>
      <c r="NUW31" s="567"/>
      <c r="NUX31" s="567"/>
      <c r="NUY31" s="567"/>
      <c r="NUZ31" s="567"/>
      <c r="NVA31" s="567"/>
      <c r="NVB31" s="567"/>
      <c r="NVC31" s="567"/>
      <c r="NVD31" s="567"/>
      <c r="NVE31" s="567"/>
      <c r="NVF31" s="567"/>
      <c r="NVG31" s="567"/>
      <c r="NVH31" s="567"/>
      <c r="NVI31" s="567"/>
      <c r="NVJ31" s="567"/>
      <c r="NVK31" s="567"/>
      <c r="NVL31" s="567"/>
      <c r="NVM31" s="567"/>
      <c r="NVN31" s="567"/>
      <c r="NVO31" s="567"/>
      <c r="NVP31" s="567"/>
      <c r="NVQ31" s="567"/>
      <c r="NVR31" s="567"/>
      <c r="NVS31" s="567"/>
      <c r="NVT31" s="567"/>
      <c r="NVU31" s="567"/>
      <c r="NVV31" s="567"/>
      <c r="NVW31" s="567"/>
      <c r="NVX31" s="567"/>
      <c r="NVY31" s="567"/>
      <c r="NVZ31" s="567"/>
      <c r="NWA31" s="567"/>
      <c r="NWB31" s="567"/>
      <c r="NWC31" s="567"/>
      <c r="NWD31" s="567"/>
      <c r="NWE31" s="567"/>
      <c r="NWF31" s="567"/>
      <c r="NWG31" s="567"/>
      <c r="NWH31" s="567"/>
      <c r="NWI31" s="567"/>
      <c r="NWJ31" s="567"/>
      <c r="NWK31" s="567"/>
      <c r="NWL31" s="567"/>
      <c r="NWM31" s="567"/>
      <c r="NWN31" s="567"/>
      <c r="NWO31" s="567"/>
      <c r="NWP31" s="567"/>
      <c r="NWQ31" s="567"/>
      <c r="NWR31" s="567"/>
      <c r="NWS31" s="567"/>
      <c r="NWT31" s="567"/>
      <c r="NWU31" s="567"/>
      <c r="NWV31" s="567"/>
      <c r="NWW31" s="567"/>
      <c r="NWX31" s="567"/>
      <c r="NWY31" s="567"/>
      <c r="NWZ31" s="567"/>
      <c r="NXA31" s="567"/>
      <c r="NXB31" s="567"/>
      <c r="NXC31" s="567"/>
      <c r="NXD31" s="567"/>
      <c r="NXE31" s="567"/>
      <c r="NXF31" s="567"/>
      <c r="NXG31" s="567"/>
      <c r="NXH31" s="567"/>
      <c r="NXI31" s="567"/>
      <c r="NXJ31" s="567"/>
      <c r="NXK31" s="567"/>
      <c r="NXL31" s="567"/>
      <c r="NXM31" s="567"/>
      <c r="NXN31" s="567"/>
      <c r="NXO31" s="567"/>
      <c r="NXP31" s="567"/>
      <c r="NXQ31" s="567"/>
      <c r="NXR31" s="567"/>
      <c r="NXS31" s="567"/>
      <c r="NXT31" s="567"/>
      <c r="NXU31" s="567"/>
      <c r="NXV31" s="567"/>
      <c r="NXW31" s="567"/>
      <c r="NXX31" s="567"/>
      <c r="NXY31" s="567"/>
      <c r="NXZ31" s="567"/>
      <c r="NYA31" s="567"/>
      <c r="NYB31" s="567"/>
      <c r="NYC31" s="567"/>
      <c r="NYD31" s="567"/>
      <c r="NYE31" s="567"/>
      <c r="NYF31" s="567"/>
      <c r="NYG31" s="567"/>
      <c r="NYH31" s="567"/>
      <c r="NYI31" s="567"/>
      <c r="NYJ31" s="567"/>
      <c r="NYK31" s="567"/>
      <c r="NYL31" s="567"/>
      <c r="NYM31" s="567"/>
      <c r="NYN31" s="567"/>
      <c r="NYO31" s="567"/>
      <c r="NYP31" s="567"/>
      <c r="NYQ31" s="567"/>
      <c r="NYR31" s="567"/>
      <c r="NYS31" s="567"/>
      <c r="NYT31" s="567"/>
      <c r="NYU31" s="567"/>
      <c r="NYV31" s="567"/>
      <c r="NYW31" s="567"/>
      <c r="NYX31" s="567"/>
      <c r="NYY31" s="567"/>
      <c r="NYZ31" s="567"/>
      <c r="NZA31" s="567"/>
      <c r="NZB31" s="567"/>
      <c r="NZC31" s="567"/>
      <c r="NZD31" s="567"/>
      <c r="NZE31" s="567"/>
      <c r="NZF31" s="567"/>
      <c r="NZG31" s="567"/>
      <c r="NZH31" s="567"/>
      <c r="NZI31" s="567"/>
      <c r="NZJ31" s="567"/>
      <c r="NZK31" s="567"/>
      <c r="NZL31" s="567"/>
      <c r="NZM31" s="567"/>
      <c r="NZN31" s="567"/>
      <c r="NZO31" s="567"/>
      <c r="NZP31" s="567"/>
      <c r="NZQ31" s="567"/>
      <c r="NZR31" s="567"/>
      <c r="NZS31" s="567"/>
      <c r="NZT31" s="567"/>
      <c r="NZU31" s="567"/>
      <c r="NZV31" s="567"/>
      <c r="NZW31" s="567"/>
      <c r="NZX31" s="567"/>
      <c r="NZY31" s="567"/>
      <c r="NZZ31" s="567"/>
      <c r="OAA31" s="567"/>
      <c r="OAB31" s="567"/>
      <c r="OAC31" s="567"/>
      <c r="OAD31" s="567"/>
      <c r="OAE31" s="567"/>
      <c r="OAF31" s="567"/>
      <c r="OAG31" s="567"/>
      <c r="OAH31" s="567"/>
      <c r="OAI31" s="567"/>
      <c r="OAJ31" s="567"/>
      <c r="OAK31" s="567"/>
      <c r="OAL31" s="567"/>
      <c r="OAM31" s="567"/>
      <c r="OAN31" s="567"/>
      <c r="OAO31" s="567"/>
      <c r="OAP31" s="567"/>
      <c r="OAQ31" s="567"/>
      <c r="OAR31" s="567"/>
      <c r="OAS31" s="567"/>
      <c r="OAT31" s="567"/>
      <c r="OAU31" s="567"/>
      <c r="OAV31" s="567"/>
      <c r="OAW31" s="567"/>
      <c r="OAX31" s="567"/>
      <c r="OAY31" s="567"/>
      <c r="OAZ31" s="567"/>
      <c r="OBA31" s="567"/>
      <c r="OBB31" s="567"/>
      <c r="OBC31" s="567"/>
      <c r="OBD31" s="567"/>
      <c r="OBE31" s="567"/>
      <c r="OBF31" s="567"/>
      <c r="OBG31" s="567"/>
      <c r="OBH31" s="567"/>
      <c r="OBI31" s="567"/>
      <c r="OBJ31" s="567"/>
      <c r="OBK31" s="567"/>
      <c r="OBL31" s="567"/>
      <c r="OBM31" s="567"/>
      <c r="OBN31" s="567"/>
      <c r="OBO31" s="567"/>
      <c r="OBP31" s="567"/>
      <c r="OBQ31" s="567"/>
      <c r="OBR31" s="567"/>
      <c r="OBS31" s="567"/>
      <c r="OBT31" s="567"/>
      <c r="OBU31" s="567"/>
      <c r="OBV31" s="567"/>
      <c r="OBW31" s="567"/>
      <c r="OBX31" s="567"/>
      <c r="OBY31" s="567"/>
      <c r="OBZ31" s="567"/>
      <c r="OCA31" s="567"/>
      <c r="OCB31" s="567"/>
      <c r="OCC31" s="567"/>
      <c r="OCD31" s="567"/>
      <c r="OCE31" s="567"/>
      <c r="OCF31" s="567"/>
      <c r="OCG31" s="567"/>
      <c r="OCH31" s="567"/>
      <c r="OCI31" s="567"/>
      <c r="OCJ31" s="567"/>
      <c r="OCK31" s="567"/>
      <c r="OCL31" s="567"/>
      <c r="OCM31" s="567"/>
      <c r="OCN31" s="567"/>
      <c r="OCO31" s="567"/>
      <c r="OCP31" s="567"/>
      <c r="OCQ31" s="567"/>
      <c r="OCR31" s="567"/>
      <c r="OCS31" s="567"/>
      <c r="OCT31" s="567"/>
      <c r="OCU31" s="567"/>
      <c r="OCV31" s="567"/>
      <c r="OCW31" s="567"/>
      <c r="OCX31" s="567"/>
      <c r="OCY31" s="567"/>
      <c r="OCZ31" s="567"/>
      <c r="ODA31" s="567"/>
      <c r="ODB31" s="567"/>
      <c r="ODC31" s="567"/>
      <c r="ODD31" s="567"/>
      <c r="ODE31" s="567"/>
      <c r="ODF31" s="567"/>
      <c r="ODG31" s="567"/>
      <c r="ODH31" s="567"/>
      <c r="ODI31" s="567"/>
      <c r="ODJ31" s="567"/>
      <c r="ODK31" s="567"/>
      <c r="ODL31" s="567"/>
      <c r="ODM31" s="567"/>
      <c r="ODN31" s="567"/>
      <c r="ODO31" s="567"/>
      <c r="ODP31" s="567"/>
      <c r="ODQ31" s="567"/>
      <c r="ODR31" s="567"/>
      <c r="ODS31" s="567"/>
      <c r="ODT31" s="567"/>
      <c r="ODU31" s="567"/>
      <c r="ODV31" s="567"/>
      <c r="ODW31" s="567"/>
      <c r="ODX31" s="567"/>
      <c r="ODY31" s="567"/>
      <c r="ODZ31" s="567"/>
      <c r="OEA31" s="567"/>
      <c r="OEB31" s="567"/>
      <c r="OEC31" s="567"/>
      <c r="OED31" s="567"/>
      <c r="OEE31" s="567"/>
      <c r="OEF31" s="567"/>
      <c r="OEG31" s="567"/>
      <c r="OEH31" s="567"/>
      <c r="OEI31" s="567"/>
      <c r="OEJ31" s="567"/>
      <c r="OEK31" s="567"/>
      <c r="OEL31" s="567"/>
      <c r="OEM31" s="567"/>
      <c r="OEN31" s="567"/>
      <c r="OEO31" s="567"/>
      <c r="OEP31" s="567"/>
      <c r="OEQ31" s="567"/>
      <c r="OER31" s="567"/>
      <c r="OES31" s="567"/>
      <c r="OET31" s="567"/>
      <c r="OEU31" s="567"/>
      <c r="OEV31" s="567"/>
      <c r="OEW31" s="567"/>
      <c r="OEX31" s="567"/>
      <c r="OEY31" s="567"/>
      <c r="OEZ31" s="567"/>
      <c r="OFA31" s="567"/>
      <c r="OFB31" s="567"/>
      <c r="OFC31" s="567"/>
      <c r="OFD31" s="567"/>
      <c r="OFE31" s="567"/>
      <c r="OFF31" s="567"/>
      <c r="OFG31" s="567"/>
      <c r="OFH31" s="567"/>
      <c r="OFI31" s="567"/>
      <c r="OFJ31" s="567"/>
      <c r="OFK31" s="567"/>
      <c r="OFL31" s="567"/>
      <c r="OFM31" s="567"/>
      <c r="OFN31" s="567"/>
      <c r="OFO31" s="567"/>
      <c r="OFP31" s="567"/>
      <c r="OFQ31" s="567"/>
      <c r="OFR31" s="567"/>
      <c r="OFS31" s="567"/>
      <c r="OFT31" s="567"/>
      <c r="OFU31" s="567"/>
      <c r="OFV31" s="567"/>
      <c r="OFW31" s="567"/>
      <c r="OFX31" s="567"/>
      <c r="OFY31" s="567"/>
      <c r="OFZ31" s="567"/>
      <c r="OGA31" s="567"/>
      <c r="OGB31" s="567"/>
      <c r="OGC31" s="567"/>
      <c r="OGD31" s="567"/>
      <c r="OGE31" s="567"/>
      <c r="OGF31" s="567"/>
      <c r="OGG31" s="567"/>
      <c r="OGH31" s="567"/>
      <c r="OGI31" s="567"/>
      <c r="OGJ31" s="567"/>
      <c r="OGK31" s="567"/>
      <c r="OGL31" s="567"/>
      <c r="OGM31" s="567"/>
      <c r="OGN31" s="567"/>
      <c r="OGO31" s="567"/>
      <c r="OGP31" s="567"/>
      <c r="OGQ31" s="567"/>
      <c r="OGR31" s="567"/>
      <c r="OGS31" s="567"/>
      <c r="OGT31" s="567"/>
      <c r="OGU31" s="567"/>
      <c r="OGV31" s="567"/>
      <c r="OGW31" s="567"/>
      <c r="OGX31" s="567"/>
      <c r="OGY31" s="567"/>
      <c r="OGZ31" s="567"/>
      <c r="OHA31" s="567"/>
      <c r="OHB31" s="567"/>
      <c r="OHC31" s="567"/>
      <c r="OHD31" s="567"/>
      <c r="OHE31" s="567"/>
      <c r="OHF31" s="567"/>
      <c r="OHG31" s="567"/>
      <c r="OHH31" s="567"/>
      <c r="OHI31" s="567"/>
      <c r="OHJ31" s="567"/>
      <c r="OHK31" s="567"/>
      <c r="OHL31" s="567"/>
      <c r="OHM31" s="567"/>
      <c r="OHN31" s="567"/>
      <c r="OHO31" s="567"/>
      <c r="OHP31" s="567"/>
      <c r="OHQ31" s="567"/>
      <c r="OHR31" s="567"/>
      <c r="OHS31" s="567"/>
      <c r="OHT31" s="567"/>
      <c r="OHU31" s="567"/>
      <c r="OHV31" s="567"/>
      <c r="OHW31" s="567"/>
      <c r="OHX31" s="567"/>
      <c r="OHY31" s="567"/>
      <c r="OHZ31" s="567"/>
      <c r="OIA31" s="567"/>
      <c r="OIB31" s="567"/>
      <c r="OIC31" s="567"/>
      <c r="OID31" s="567"/>
      <c r="OIE31" s="567"/>
      <c r="OIF31" s="567"/>
      <c r="OIG31" s="567"/>
      <c r="OIH31" s="567"/>
      <c r="OII31" s="567"/>
      <c r="OIJ31" s="567"/>
      <c r="OIK31" s="567"/>
      <c r="OIL31" s="567"/>
      <c r="OIM31" s="567"/>
      <c r="OIN31" s="567"/>
      <c r="OIO31" s="567"/>
      <c r="OIP31" s="567"/>
      <c r="OIQ31" s="567"/>
      <c r="OIR31" s="567"/>
      <c r="OIS31" s="567"/>
      <c r="OIT31" s="567"/>
      <c r="OIU31" s="567"/>
      <c r="OIV31" s="567"/>
      <c r="OIW31" s="567"/>
      <c r="OIX31" s="567"/>
      <c r="OIY31" s="567"/>
      <c r="OIZ31" s="567"/>
      <c r="OJA31" s="567"/>
      <c r="OJB31" s="567"/>
      <c r="OJC31" s="567"/>
      <c r="OJD31" s="567"/>
      <c r="OJE31" s="567"/>
      <c r="OJF31" s="567"/>
      <c r="OJG31" s="567"/>
      <c r="OJH31" s="567"/>
      <c r="OJI31" s="567"/>
      <c r="OJJ31" s="567"/>
      <c r="OJK31" s="567"/>
      <c r="OJL31" s="567"/>
      <c r="OJM31" s="567"/>
      <c r="OJN31" s="567"/>
      <c r="OJO31" s="567"/>
      <c r="OJP31" s="567"/>
      <c r="OJQ31" s="567"/>
      <c r="OJR31" s="567"/>
      <c r="OJS31" s="567"/>
      <c r="OJT31" s="567"/>
      <c r="OJU31" s="567"/>
      <c r="OJV31" s="567"/>
      <c r="OJW31" s="567"/>
      <c r="OJX31" s="567"/>
      <c r="OJY31" s="567"/>
      <c r="OJZ31" s="567"/>
      <c r="OKA31" s="567"/>
      <c r="OKB31" s="567"/>
      <c r="OKC31" s="567"/>
      <c r="OKD31" s="567"/>
      <c r="OKE31" s="567"/>
      <c r="OKF31" s="567"/>
      <c r="OKG31" s="567"/>
      <c r="OKH31" s="567"/>
      <c r="OKI31" s="567"/>
      <c r="OKJ31" s="567"/>
      <c r="OKK31" s="567"/>
      <c r="OKL31" s="567"/>
      <c r="OKM31" s="567"/>
      <c r="OKN31" s="567"/>
      <c r="OKO31" s="567"/>
      <c r="OKP31" s="567"/>
      <c r="OKQ31" s="567"/>
      <c r="OKR31" s="567"/>
      <c r="OKS31" s="567"/>
      <c r="OKT31" s="567"/>
      <c r="OKU31" s="567"/>
      <c r="OKV31" s="567"/>
      <c r="OKW31" s="567"/>
      <c r="OKX31" s="567"/>
      <c r="OKY31" s="567"/>
      <c r="OKZ31" s="567"/>
      <c r="OLA31" s="567"/>
      <c r="OLB31" s="567"/>
      <c r="OLC31" s="567"/>
      <c r="OLD31" s="567"/>
      <c r="OLE31" s="567"/>
      <c r="OLF31" s="567"/>
      <c r="OLG31" s="567"/>
      <c r="OLH31" s="567"/>
      <c r="OLI31" s="567"/>
      <c r="OLJ31" s="567"/>
      <c r="OLK31" s="567"/>
      <c r="OLL31" s="567"/>
      <c r="OLM31" s="567"/>
      <c r="OLN31" s="567"/>
      <c r="OLO31" s="567"/>
      <c r="OLP31" s="567"/>
      <c r="OLQ31" s="567"/>
      <c r="OLR31" s="567"/>
      <c r="OLS31" s="567"/>
      <c r="OLT31" s="567"/>
      <c r="OLU31" s="567"/>
      <c r="OLV31" s="567"/>
      <c r="OLW31" s="567"/>
      <c r="OLX31" s="567"/>
      <c r="OLY31" s="567"/>
      <c r="OLZ31" s="567"/>
      <c r="OMA31" s="567"/>
      <c r="OMB31" s="567"/>
      <c r="OMC31" s="567"/>
      <c r="OMD31" s="567"/>
      <c r="OME31" s="567"/>
      <c r="OMF31" s="567"/>
      <c r="OMG31" s="567"/>
      <c r="OMH31" s="567"/>
      <c r="OMI31" s="567"/>
      <c r="OMJ31" s="567"/>
      <c r="OMK31" s="567"/>
      <c r="OML31" s="567"/>
      <c r="OMM31" s="567"/>
      <c r="OMN31" s="567"/>
      <c r="OMO31" s="567"/>
      <c r="OMP31" s="567"/>
      <c r="OMQ31" s="567"/>
      <c r="OMR31" s="567"/>
      <c r="OMS31" s="567"/>
      <c r="OMT31" s="567"/>
      <c r="OMU31" s="567"/>
      <c r="OMV31" s="567"/>
      <c r="OMW31" s="567"/>
      <c r="OMX31" s="567"/>
      <c r="OMY31" s="567"/>
      <c r="OMZ31" s="567"/>
      <c r="ONA31" s="567"/>
      <c r="ONB31" s="567"/>
      <c r="ONC31" s="567"/>
      <c r="OND31" s="567"/>
      <c r="ONE31" s="567"/>
      <c r="ONF31" s="567"/>
      <c r="ONG31" s="567"/>
      <c r="ONH31" s="567"/>
      <c r="ONI31" s="567"/>
      <c r="ONJ31" s="567"/>
      <c r="ONK31" s="567"/>
      <c r="ONL31" s="567"/>
      <c r="ONM31" s="567"/>
      <c r="ONN31" s="567"/>
      <c r="ONO31" s="567"/>
      <c r="ONP31" s="567"/>
      <c r="ONQ31" s="567"/>
      <c r="ONR31" s="567"/>
      <c r="ONS31" s="567"/>
      <c r="ONT31" s="567"/>
      <c r="ONU31" s="567"/>
      <c r="ONV31" s="567"/>
      <c r="ONW31" s="567"/>
      <c r="ONX31" s="567"/>
      <c r="ONY31" s="567"/>
      <c r="ONZ31" s="567"/>
      <c r="OOA31" s="567"/>
      <c r="OOB31" s="567"/>
      <c r="OOC31" s="567"/>
      <c r="OOD31" s="567"/>
      <c r="OOE31" s="567"/>
      <c r="OOF31" s="567"/>
      <c r="OOG31" s="567"/>
      <c r="OOH31" s="567"/>
      <c r="OOI31" s="567"/>
      <c r="OOJ31" s="567"/>
      <c r="OOK31" s="567"/>
      <c r="OOL31" s="567"/>
      <c r="OOM31" s="567"/>
      <c r="OON31" s="567"/>
      <c r="OOO31" s="567"/>
      <c r="OOP31" s="567"/>
      <c r="OOQ31" s="567"/>
      <c r="OOR31" s="567"/>
      <c r="OOS31" s="567"/>
      <c r="OOT31" s="567"/>
      <c r="OOU31" s="567"/>
      <c r="OOV31" s="567"/>
      <c r="OOW31" s="567"/>
      <c r="OOX31" s="567"/>
      <c r="OOY31" s="567"/>
      <c r="OOZ31" s="567"/>
      <c r="OPA31" s="567"/>
      <c r="OPB31" s="567"/>
      <c r="OPC31" s="567"/>
      <c r="OPD31" s="567"/>
      <c r="OPE31" s="567"/>
      <c r="OPF31" s="567"/>
      <c r="OPG31" s="567"/>
      <c r="OPH31" s="567"/>
      <c r="OPI31" s="567"/>
      <c r="OPJ31" s="567"/>
      <c r="OPK31" s="567"/>
      <c r="OPL31" s="567"/>
      <c r="OPM31" s="567"/>
      <c r="OPN31" s="567"/>
      <c r="OPO31" s="567"/>
      <c r="OPP31" s="567"/>
      <c r="OPQ31" s="567"/>
      <c r="OPR31" s="567"/>
      <c r="OPS31" s="567"/>
      <c r="OPT31" s="567"/>
      <c r="OPU31" s="567"/>
      <c r="OPV31" s="567"/>
      <c r="OPW31" s="567"/>
      <c r="OPX31" s="567"/>
      <c r="OPY31" s="567"/>
      <c r="OPZ31" s="567"/>
      <c r="OQA31" s="567"/>
      <c r="OQB31" s="567"/>
      <c r="OQC31" s="567"/>
      <c r="OQD31" s="567"/>
      <c r="OQE31" s="567"/>
      <c r="OQF31" s="567"/>
      <c r="OQG31" s="567"/>
      <c r="OQH31" s="567"/>
      <c r="OQI31" s="567"/>
      <c r="OQJ31" s="567"/>
      <c r="OQK31" s="567"/>
      <c r="OQL31" s="567"/>
      <c r="OQM31" s="567"/>
      <c r="OQN31" s="567"/>
      <c r="OQO31" s="567"/>
      <c r="OQP31" s="567"/>
      <c r="OQQ31" s="567"/>
      <c r="OQR31" s="567"/>
      <c r="OQS31" s="567"/>
      <c r="OQT31" s="567"/>
      <c r="OQU31" s="567"/>
      <c r="OQV31" s="567"/>
      <c r="OQW31" s="567"/>
      <c r="OQX31" s="567"/>
      <c r="OQY31" s="567"/>
      <c r="OQZ31" s="567"/>
      <c r="ORA31" s="567"/>
      <c r="ORB31" s="567"/>
      <c r="ORC31" s="567"/>
      <c r="ORD31" s="567"/>
      <c r="ORE31" s="567"/>
      <c r="ORF31" s="567"/>
      <c r="ORG31" s="567"/>
      <c r="ORH31" s="567"/>
      <c r="ORI31" s="567"/>
      <c r="ORJ31" s="567"/>
      <c r="ORK31" s="567"/>
      <c r="ORL31" s="567"/>
      <c r="ORM31" s="567"/>
      <c r="ORN31" s="567"/>
      <c r="ORO31" s="567"/>
      <c r="ORP31" s="567"/>
      <c r="ORQ31" s="567"/>
      <c r="ORR31" s="567"/>
      <c r="ORS31" s="567"/>
      <c r="ORT31" s="567"/>
      <c r="ORU31" s="567"/>
      <c r="ORV31" s="567"/>
      <c r="ORW31" s="567"/>
      <c r="ORX31" s="567"/>
      <c r="ORY31" s="567"/>
      <c r="ORZ31" s="567"/>
      <c r="OSA31" s="567"/>
      <c r="OSB31" s="567"/>
      <c r="OSC31" s="567"/>
      <c r="OSD31" s="567"/>
      <c r="OSE31" s="567"/>
      <c r="OSF31" s="567"/>
      <c r="OSG31" s="567"/>
      <c r="OSH31" s="567"/>
      <c r="OSI31" s="567"/>
      <c r="OSJ31" s="567"/>
      <c r="OSK31" s="567"/>
      <c r="OSL31" s="567"/>
      <c r="OSM31" s="567"/>
      <c r="OSN31" s="567"/>
      <c r="OSO31" s="567"/>
      <c r="OSP31" s="567"/>
      <c r="OSQ31" s="567"/>
      <c r="OSR31" s="567"/>
      <c r="OSS31" s="567"/>
      <c r="OST31" s="567"/>
      <c r="OSU31" s="567"/>
      <c r="OSV31" s="567"/>
      <c r="OSW31" s="567"/>
      <c r="OSX31" s="567"/>
      <c r="OSY31" s="567"/>
      <c r="OSZ31" s="567"/>
      <c r="OTA31" s="567"/>
      <c r="OTB31" s="567"/>
      <c r="OTC31" s="567"/>
      <c r="OTD31" s="567"/>
      <c r="OTE31" s="567"/>
      <c r="OTF31" s="567"/>
      <c r="OTG31" s="567"/>
      <c r="OTH31" s="567"/>
      <c r="OTI31" s="567"/>
      <c r="OTJ31" s="567"/>
      <c r="OTK31" s="567"/>
      <c r="OTL31" s="567"/>
      <c r="OTM31" s="567"/>
      <c r="OTN31" s="567"/>
      <c r="OTO31" s="567"/>
      <c r="OTP31" s="567"/>
      <c r="OTQ31" s="567"/>
      <c r="OTR31" s="567"/>
      <c r="OTS31" s="567"/>
      <c r="OTT31" s="567"/>
      <c r="OTU31" s="567"/>
      <c r="OTV31" s="567"/>
      <c r="OTW31" s="567"/>
      <c r="OTX31" s="567"/>
      <c r="OTY31" s="567"/>
      <c r="OTZ31" s="567"/>
      <c r="OUA31" s="567"/>
      <c r="OUB31" s="567"/>
      <c r="OUC31" s="567"/>
      <c r="OUD31" s="567"/>
      <c r="OUE31" s="567"/>
      <c r="OUF31" s="567"/>
      <c r="OUG31" s="567"/>
      <c r="OUH31" s="567"/>
      <c r="OUI31" s="567"/>
      <c r="OUJ31" s="567"/>
      <c r="OUK31" s="567"/>
      <c r="OUL31" s="567"/>
      <c r="OUM31" s="567"/>
      <c r="OUN31" s="567"/>
      <c r="OUO31" s="567"/>
      <c r="OUP31" s="567"/>
      <c r="OUQ31" s="567"/>
      <c r="OUR31" s="567"/>
      <c r="OUS31" s="567"/>
      <c r="OUT31" s="567"/>
      <c r="OUU31" s="567"/>
      <c r="OUV31" s="567"/>
      <c r="OUW31" s="567"/>
      <c r="OUX31" s="567"/>
      <c r="OUY31" s="567"/>
      <c r="OUZ31" s="567"/>
      <c r="OVA31" s="567"/>
      <c r="OVB31" s="567"/>
      <c r="OVC31" s="567"/>
      <c r="OVD31" s="567"/>
      <c r="OVE31" s="567"/>
      <c r="OVF31" s="567"/>
      <c r="OVG31" s="567"/>
      <c r="OVH31" s="567"/>
      <c r="OVI31" s="567"/>
      <c r="OVJ31" s="567"/>
      <c r="OVK31" s="567"/>
      <c r="OVL31" s="567"/>
      <c r="OVM31" s="567"/>
      <c r="OVN31" s="567"/>
      <c r="OVO31" s="567"/>
      <c r="OVP31" s="567"/>
      <c r="OVQ31" s="567"/>
      <c r="OVR31" s="567"/>
      <c r="OVS31" s="567"/>
      <c r="OVT31" s="567"/>
      <c r="OVU31" s="567"/>
      <c r="OVV31" s="567"/>
      <c r="OVW31" s="567"/>
      <c r="OVX31" s="567"/>
      <c r="OVY31" s="567"/>
      <c r="OVZ31" s="567"/>
      <c r="OWA31" s="567"/>
      <c r="OWB31" s="567"/>
      <c r="OWC31" s="567"/>
      <c r="OWD31" s="567"/>
      <c r="OWE31" s="567"/>
      <c r="OWF31" s="567"/>
      <c r="OWG31" s="567"/>
      <c r="OWH31" s="567"/>
      <c r="OWI31" s="567"/>
      <c r="OWJ31" s="567"/>
      <c r="OWK31" s="567"/>
      <c r="OWL31" s="567"/>
      <c r="OWM31" s="567"/>
      <c r="OWN31" s="567"/>
      <c r="OWO31" s="567"/>
      <c r="OWP31" s="567"/>
      <c r="OWQ31" s="567"/>
      <c r="OWR31" s="567"/>
      <c r="OWS31" s="567"/>
      <c r="OWT31" s="567"/>
      <c r="OWU31" s="567"/>
      <c r="OWV31" s="567"/>
      <c r="OWW31" s="567"/>
      <c r="OWX31" s="567"/>
      <c r="OWY31" s="567"/>
      <c r="OWZ31" s="567"/>
      <c r="OXA31" s="567"/>
      <c r="OXB31" s="567"/>
      <c r="OXC31" s="567"/>
      <c r="OXD31" s="567"/>
      <c r="OXE31" s="567"/>
      <c r="OXF31" s="567"/>
      <c r="OXG31" s="567"/>
      <c r="OXH31" s="567"/>
      <c r="OXI31" s="567"/>
      <c r="OXJ31" s="567"/>
      <c r="OXK31" s="567"/>
      <c r="OXL31" s="567"/>
      <c r="OXM31" s="567"/>
      <c r="OXN31" s="567"/>
      <c r="OXO31" s="567"/>
      <c r="OXP31" s="567"/>
      <c r="OXQ31" s="567"/>
      <c r="OXR31" s="567"/>
      <c r="OXS31" s="567"/>
      <c r="OXT31" s="567"/>
      <c r="OXU31" s="567"/>
      <c r="OXV31" s="567"/>
      <c r="OXW31" s="567"/>
      <c r="OXX31" s="567"/>
      <c r="OXY31" s="567"/>
      <c r="OXZ31" s="567"/>
      <c r="OYA31" s="567"/>
      <c r="OYB31" s="567"/>
      <c r="OYC31" s="567"/>
      <c r="OYD31" s="567"/>
      <c r="OYE31" s="567"/>
      <c r="OYF31" s="567"/>
      <c r="OYG31" s="567"/>
      <c r="OYH31" s="567"/>
      <c r="OYI31" s="567"/>
      <c r="OYJ31" s="567"/>
      <c r="OYK31" s="567"/>
      <c r="OYL31" s="567"/>
      <c r="OYM31" s="567"/>
      <c r="OYN31" s="567"/>
      <c r="OYO31" s="567"/>
      <c r="OYP31" s="567"/>
      <c r="OYQ31" s="567"/>
      <c r="OYR31" s="567"/>
      <c r="OYS31" s="567"/>
      <c r="OYT31" s="567"/>
      <c r="OYU31" s="567"/>
      <c r="OYV31" s="567"/>
      <c r="OYW31" s="567"/>
      <c r="OYX31" s="567"/>
      <c r="OYY31" s="567"/>
      <c r="OYZ31" s="567"/>
      <c r="OZA31" s="567"/>
      <c r="OZB31" s="567"/>
      <c r="OZC31" s="567"/>
      <c r="OZD31" s="567"/>
      <c r="OZE31" s="567"/>
      <c r="OZF31" s="567"/>
      <c r="OZG31" s="567"/>
      <c r="OZH31" s="567"/>
      <c r="OZI31" s="567"/>
      <c r="OZJ31" s="567"/>
      <c r="OZK31" s="567"/>
      <c r="OZL31" s="567"/>
      <c r="OZM31" s="567"/>
      <c r="OZN31" s="567"/>
      <c r="OZO31" s="567"/>
      <c r="OZP31" s="567"/>
      <c r="OZQ31" s="567"/>
      <c r="OZR31" s="567"/>
      <c r="OZS31" s="567"/>
      <c r="OZT31" s="567"/>
      <c r="OZU31" s="567"/>
      <c r="OZV31" s="567"/>
      <c r="OZW31" s="567"/>
      <c r="OZX31" s="567"/>
      <c r="OZY31" s="567"/>
      <c r="OZZ31" s="567"/>
      <c r="PAA31" s="567"/>
      <c r="PAB31" s="567"/>
      <c r="PAC31" s="567"/>
      <c r="PAD31" s="567"/>
      <c r="PAE31" s="567"/>
      <c r="PAF31" s="567"/>
      <c r="PAG31" s="567"/>
      <c r="PAH31" s="567"/>
      <c r="PAI31" s="567"/>
      <c r="PAJ31" s="567"/>
      <c r="PAK31" s="567"/>
      <c r="PAL31" s="567"/>
      <c r="PAM31" s="567"/>
      <c r="PAN31" s="567"/>
      <c r="PAO31" s="567"/>
      <c r="PAP31" s="567"/>
      <c r="PAQ31" s="567"/>
      <c r="PAR31" s="567"/>
      <c r="PAS31" s="567"/>
      <c r="PAT31" s="567"/>
      <c r="PAU31" s="567"/>
      <c r="PAV31" s="567"/>
      <c r="PAW31" s="567"/>
      <c r="PAX31" s="567"/>
      <c r="PAY31" s="567"/>
      <c r="PAZ31" s="567"/>
      <c r="PBA31" s="567"/>
      <c r="PBB31" s="567"/>
      <c r="PBC31" s="567"/>
      <c r="PBD31" s="567"/>
      <c r="PBE31" s="567"/>
      <c r="PBF31" s="567"/>
      <c r="PBG31" s="567"/>
      <c r="PBH31" s="567"/>
      <c r="PBI31" s="567"/>
      <c r="PBJ31" s="567"/>
      <c r="PBK31" s="567"/>
      <c r="PBL31" s="567"/>
      <c r="PBM31" s="567"/>
      <c r="PBN31" s="567"/>
      <c r="PBO31" s="567"/>
      <c r="PBP31" s="567"/>
      <c r="PBQ31" s="567"/>
      <c r="PBR31" s="567"/>
      <c r="PBS31" s="567"/>
      <c r="PBT31" s="567"/>
      <c r="PBU31" s="567"/>
      <c r="PBV31" s="567"/>
      <c r="PBW31" s="567"/>
      <c r="PBX31" s="567"/>
      <c r="PBY31" s="567"/>
      <c r="PBZ31" s="567"/>
      <c r="PCA31" s="567"/>
      <c r="PCB31" s="567"/>
      <c r="PCC31" s="567"/>
      <c r="PCD31" s="567"/>
      <c r="PCE31" s="567"/>
      <c r="PCF31" s="567"/>
      <c r="PCG31" s="567"/>
      <c r="PCH31" s="567"/>
      <c r="PCI31" s="567"/>
      <c r="PCJ31" s="567"/>
      <c r="PCK31" s="567"/>
      <c r="PCL31" s="567"/>
      <c r="PCM31" s="567"/>
      <c r="PCN31" s="567"/>
      <c r="PCO31" s="567"/>
      <c r="PCP31" s="567"/>
      <c r="PCQ31" s="567"/>
      <c r="PCR31" s="567"/>
      <c r="PCS31" s="567"/>
      <c r="PCT31" s="567"/>
      <c r="PCU31" s="567"/>
      <c r="PCV31" s="567"/>
      <c r="PCW31" s="567"/>
      <c r="PCX31" s="567"/>
      <c r="PCY31" s="567"/>
      <c r="PCZ31" s="567"/>
      <c r="PDA31" s="567"/>
      <c r="PDB31" s="567"/>
      <c r="PDC31" s="567"/>
      <c r="PDD31" s="567"/>
      <c r="PDE31" s="567"/>
      <c r="PDF31" s="567"/>
      <c r="PDG31" s="567"/>
      <c r="PDH31" s="567"/>
      <c r="PDI31" s="567"/>
      <c r="PDJ31" s="567"/>
      <c r="PDK31" s="567"/>
      <c r="PDL31" s="567"/>
      <c r="PDM31" s="567"/>
      <c r="PDN31" s="567"/>
      <c r="PDO31" s="567"/>
      <c r="PDP31" s="567"/>
      <c r="PDQ31" s="567"/>
      <c r="PDR31" s="567"/>
      <c r="PDS31" s="567"/>
      <c r="PDT31" s="567"/>
      <c r="PDU31" s="567"/>
      <c r="PDV31" s="567"/>
      <c r="PDW31" s="567"/>
      <c r="PDX31" s="567"/>
      <c r="PDY31" s="567"/>
      <c r="PDZ31" s="567"/>
      <c r="PEA31" s="567"/>
      <c r="PEB31" s="567"/>
      <c r="PEC31" s="567"/>
      <c r="PED31" s="567"/>
      <c r="PEE31" s="567"/>
      <c r="PEF31" s="567"/>
      <c r="PEG31" s="567"/>
      <c r="PEH31" s="567"/>
      <c r="PEI31" s="567"/>
      <c r="PEJ31" s="567"/>
      <c r="PEK31" s="567"/>
      <c r="PEL31" s="567"/>
      <c r="PEM31" s="567"/>
      <c r="PEN31" s="567"/>
      <c r="PEO31" s="567"/>
      <c r="PEP31" s="567"/>
      <c r="PEQ31" s="567"/>
      <c r="PER31" s="567"/>
      <c r="PES31" s="567"/>
      <c r="PET31" s="567"/>
      <c r="PEU31" s="567"/>
      <c r="PEV31" s="567"/>
      <c r="PEW31" s="567"/>
      <c r="PEX31" s="567"/>
      <c r="PEY31" s="567"/>
      <c r="PEZ31" s="567"/>
      <c r="PFA31" s="567"/>
      <c r="PFB31" s="567"/>
      <c r="PFC31" s="567"/>
      <c r="PFD31" s="567"/>
      <c r="PFE31" s="567"/>
      <c r="PFF31" s="567"/>
      <c r="PFG31" s="567"/>
      <c r="PFH31" s="567"/>
      <c r="PFI31" s="567"/>
      <c r="PFJ31" s="567"/>
      <c r="PFK31" s="567"/>
      <c r="PFL31" s="567"/>
      <c r="PFM31" s="567"/>
      <c r="PFN31" s="567"/>
      <c r="PFO31" s="567"/>
      <c r="PFP31" s="567"/>
      <c r="PFQ31" s="567"/>
      <c r="PFR31" s="567"/>
      <c r="PFS31" s="567"/>
      <c r="PFT31" s="567"/>
      <c r="PFU31" s="567"/>
      <c r="PFV31" s="567"/>
      <c r="PFW31" s="567"/>
      <c r="PFX31" s="567"/>
      <c r="PFY31" s="567"/>
      <c r="PFZ31" s="567"/>
      <c r="PGA31" s="567"/>
      <c r="PGB31" s="567"/>
      <c r="PGC31" s="567"/>
      <c r="PGD31" s="567"/>
      <c r="PGE31" s="567"/>
      <c r="PGF31" s="567"/>
      <c r="PGG31" s="567"/>
      <c r="PGH31" s="567"/>
      <c r="PGI31" s="567"/>
      <c r="PGJ31" s="567"/>
      <c r="PGK31" s="567"/>
      <c r="PGL31" s="567"/>
      <c r="PGM31" s="567"/>
      <c r="PGN31" s="567"/>
      <c r="PGO31" s="567"/>
      <c r="PGP31" s="567"/>
      <c r="PGQ31" s="567"/>
      <c r="PGR31" s="567"/>
      <c r="PGS31" s="567"/>
      <c r="PGT31" s="567"/>
      <c r="PGU31" s="567"/>
      <c r="PGV31" s="567"/>
      <c r="PGW31" s="567"/>
      <c r="PGX31" s="567"/>
      <c r="PGY31" s="567"/>
      <c r="PGZ31" s="567"/>
      <c r="PHA31" s="567"/>
      <c r="PHB31" s="567"/>
      <c r="PHC31" s="567"/>
      <c r="PHD31" s="567"/>
      <c r="PHE31" s="567"/>
      <c r="PHF31" s="567"/>
      <c r="PHG31" s="567"/>
      <c r="PHH31" s="567"/>
      <c r="PHI31" s="567"/>
      <c r="PHJ31" s="567"/>
      <c r="PHK31" s="567"/>
      <c r="PHL31" s="567"/>
      <c r="PHM31" s="567"/>
      <c r="PHN31" s="567"/>
      <c r="PHO31" s="567"/>
      <c r="PHP31" s="567"/>
      <c r="PHQ31" s="567"/>
      <c r="PHR31" s="567"/>
      <c r="PHS31" s="567"/>
      <c r="PHT31" s="567"/>
      <c r="PHU31" s="567"/>
      <c r="PHV31" s="567"/>
      <c r="PHW31" s="567"/>
      <c r="PHX31" s="567"/>
      <c r="PHY31" s="567"/>
      <c r="PHZ31" s="567"/>
      <c r="PIA31" s="567"/>
      <c r="PIB31" s="567"/>
      <c r="PIC31" s="567"/>
      <c r="PID31" s="567"/>
      <c r="PIE31" s="567"/>
      <c r="PIF31" s="567"/>
      <c r="PIG31" s="567"/>
      <c r="PIH31" s="567"/>
      <c r="PII31" s="567"/>
      <c r="PIJ31" s="567"/>
      <c r="PIK31" s="567"/>
      <c r="PIL31" s="567"/>
      <c r="PIM31" s="567"/>
      <c r="PIN31" s="567"/>
      <c r="PIO31" s="567"/>
      <c r="PIP31" s="567"/>
      <c r="PIQ31" s="567"/>
      <c r="PIR31" s="567"/>
      <c r="PIS31" s="567"/>
      <c r="PIT31" s="567"/>
      <c r="PIU31" s="567"/>
      <c r="PIV31" s="567"/>
      <c r="PIW31" s="567"/>
      <c r="PIX31" s="567"/>
      <c r="PIY31" s="567"/>
      <c r="PIZ31" s="567"/>
      <c r="PJA31" s="567"/>
      <c r="PJB31" s="567"/>
      <c r="PJC31" s="567"/>
      <c r="PJD31" s="567"/>
      <c r="PJE31" s="567"/>
      <c r="PJF31" s="567"/>
      <c r="PJG31" s="567"/>
      <c r="PJH31" s="567"/>
      <c r="PJI31" s="567"/>
      <c r="PJJ31" s="567"/>
      <c r="PJK31" s="567"/>
      <c r="PJL31" s="567"/>
      <c r="PJM31" s="567"/>
      <c r="PJN31" s="567"/>
      <c r="PJO31" s="567"/>
      <c r="PJP31" s="567"/>
      <c r="PJQ31" s="567"/>
      <c r="PJR31" s="567"/>
      <c r="PJS31" s="567"/>
      <c r="PJT31" s="567"/>
      <c r="PJU31" s="567"/>
      <c r="PJV31" s="567"/>
      <c r="PJW31" s="567"/>
      <c r="PJX31" s="567"/>
      <c r="PJY31" s="567"/>
      <c r="PJZ31" s="567"/>
      <c r="PKA31" s="567"/>
      <c r="PKB31" s="567"/>
      <c r="PKC31" s="567"/>
      <c r="PKD31" s="567"/>
      <c r="PKE31" s="567"/>
      <c r="PKF31" s="567"/>
      <c r="PKG31" s="567"/>
      <c r="PKH31" s="567"/>
      <c r="PKI31" s="567"/>
      <c r="PKJ31" s="567"/>
      <c r="PKK31" s="567"/>
      <c r="PKL31" s="567"/>
      <c r="PKM31" s="567"/>
      <c r="PKN31" s="567"/>
      <c r="PKO31" s="567"/>
      <c r="PKP31" s="567"/>
      <c r="PKQ31" s="567"/>
      <c r="PKR31" s="567"/>
      <c r="PKS31" s="567"/>
      <c r="PKT31" s="567"/>
      <c r="PKU31" s="567"/>
      <c r="PKV31" s="567"/>
      <c r="PKW31" s="567"/>
      <c r="PKX31" s="567"/>
      <c r="PKY31" s="567"/>
      <c r="PKZ31" s="567"/>
      <c r="PLA31" s="567"/>
      <c r="PLB31" s="567"/>
      <c r="PLC31" s="567"/>
      <c r="PLD31" s="567"/>
      <c r="PLE31" s="567"/>
      <c r="PLF31" s="567"/>
      <c r="PLG31" s="567"/>
      <c r="PLH31" s="567"/>
      <c r="PLI31" s="567"/>
      <c r="PLJ31" s="567"/>
      <c r="PLK31" s="567"/>
      <c r="PLL31" s="567"/>
      <c r="PLM31" s="567"/>
      <c r="PLN31" s="567"/>
      <c r="PLO31" s="567"/>
      <c r="PLP31" s="567"/>
      <c r="PLQ31" s="567"/>
      <c r="PLR31" s="567"/>
      <c r="PLS31" s="567"/>
      <c r="PLT31" s="567"/>
      <c r="PLU31" s="567"/>
      <c r="PLV31" s="567"/>
      <c r="PLW31" s="567"/>
      <c r="PLX31" s="567"/>
      <c r="PLY31" s="567"/>
      <c r="PLZ31" s="567"/>
      <c r="PMA31" s="567"/>
      <c r="PMB31" s="567"/>
      <c r="PMC31" s="567"/>
      <c r="PMD31" s="567"/>
      <c r="PME31" s="567"/>
      <c r="PMF31" s="567"/>
      <c r="PMG31" s="567"/>
      <c r="PMH31" s="567"/>
      <c r="PMI31" s="567"/>
      <c r="PMJ31" s="567"/>
      <c r="PMK31" s="567"/>
      <c r="PML31" s="567"/>
      <c r="PMM31" s="567"/>
      <c r="PMN31" s="567"/>
      <c r="PMO31" s="567"/>
      <c r="PMP31" s="567"/>
      <c r="PMQ31" s="567"/>
      <c r="PMR31" s="567"/>
      <c r="PMS31" s="567"/>
      <c r="PMT31" s="567"/>
      <c r="PMU31" s="567"/>
      <c r="PMV31" s="567"/>
      <c r="PMW31" s="567"/>
      <c r="PMX31" s="567"/>
      <c r="PMY31" s="567"/>
      <c r="PMZ31" s="567"/>
      <c r="PNA31" s="567"/>
      <c r="PNB31" s="567"/>
      <c r="PNC31" s="567"/>
      <c r="PND31" s="567"/>
      <c r="PNE31" s="567"/>
      <c r="PNF31" s="567"/>
      <c r="PNG31" s="567"/>
      <c r="PNH31" s="567"/>
      <c r="PNI31" s="567"/>
      <c r="PNJ31" s="567"/>
      <c r="PNK31" s="567"/>
      <c r="PNL31" s="567"/>
      <c r="PNM31" s="567"/>
      <c r="PNN31" s="567"/>
      <c r="PNO31" s="567"/>
      <c r="PNP31" s="567"/>
      <c r="PNQ31" s="567"/>
      <c r="PNR31" s="567"/>
      <c r="PNS31" s="567"/>
      <c r="PNT31" s="567"/>
      <c r="PNU31" s="567"/>
      <c r="PNV31" s="567"/>
      <c r="PNW31" s="567"/>
      <c r="PNX31" s="567"/>
      <c r="PNY31" s="567"/>
      <c r="PNZ31" s="567"/>
      <c r="POA31" s="567"/>
      <c r="POB31" s="567"/>
      <c r="POC31" s="567"/>
      <c r="POD31" s="567"/>
      <c r="POE31" s="567"/>
      <c r="POF31" s="567"/>
      <c r="POG31" s="567"/>
      <c r="POH31" s="567"/>
      <c r="POI31" s="567"/>
      <c r="POJ31" s="567"/>
      <c r="POK31" s="567"/>
      <c r="POL31" s="567"/>
      <c r="POM31" s="567"/>
      <c r="PON31" s="567"/>
      <c r="POO31" s="567"/>
      <c r="POP31" s="567"/>
      <c r="POQ31" s="567"/>
      <c r="POR31" s="567"/>
      <c r="POS31" s="567"/>
      <c r="POT31" s="567"/>
      <c r="POU31" s="567"/>
      <c r="POV31" s="567"/>
      <c r="POW31" s="567"/>
      <c r="POX31" s="567"/>
      <c r="POY31" s="567"/>
      <c r="POZ31" s="567"/>
      <c r="PPA31" s="567"/>
      <c r="PPB31" s="567"/>
      <c r="PPC31" s="567"/>
      <c r="PPD31" s="567"/>
      <c r="PPE31" s="567"/>
      <c r="PPF31" s="567"/>
      <c r="PPG31" s="567"/>
      <c r="PPH31" s="567"/>
      <c r="PPI31" s="567"/>
      <c r="PPJ31" s="567"/>
      <c r="PPK31" s="567"/>
      <c r="PPL31" s="567"/>
      <c r="PPM31" s="567"/>
      <c r="PPN31" s="567"/>
      <c r="PPO31" s="567"/>
      <c r="PPP31" s="567"/>
      <c r="PPQ31" s="567"/>
      <c r="PPR31" s="567"/>
      <c r="PPS31" s="567"/>
      <c r="PPT31" s="567"/>
      <c r="PPU31" s="567"/>
      <c r="PPV31" s="567"/>
      <c r="PPW31" s="567"/>
      <c r="PPX31" s="567"/>
      <c r="PPY31" s="567"/>
      <c r="PPZ31" s="567"/>
      <c r="PQA31" s="567"/>
      <c r="PQB31" s="567"/>
      <c r="PQC31" s="567"/>
      <c r="PQD31" s="567"/>
      <c r="PQE31" s="567"/>
      <c r="PQF31" s="567"/>
      <c r="PQG31" s="567"/>
      <c r="PQH31" s="567"/>
      <c r="PQI31" s="567"/>
      <c r="PQJ31" s="567"/>
      <c r="PQK31" s="567"/>
      <c r="PQL31" s="567"/>
      <c r="PQM31" s="567"/>
      <c r="PQN31" s="567"/>
      <c r="PQO31" s="567"/>
      <c r="PQP31" s="567"/>
      <c r="PQQ31" s="567"/>
      <c r="PQR31" s="567"/>
      <c r="PQS31" s="567"/>
      <c r="PQT31" s="567"/>
      <c r="PQU31" s="567"/>
      <c r="PQV31" s="567"/>
      <c r="PQW31" s="567"/>
      <c r="PQX31" s="567"/>
      <c r="PQY31" s="567"/>
      <c r="PQZ31" s="567"/>
      <c r="PRA31" s="567"/>
      <c r="PRB31" s="567"/>
      <c r="PRC31" s="567"/>
      <c r="PRD31" s="567"/>
      <c r="PRE31" s="567"/>
      <c r="PRF31" s="567"/>
      <c r="PRG31" s="567"/>
      <c r="PRH31" s="567"/>
      <c r="PRI31" s="567"/>
      <c r="PRJ31" s="567"/>
      <c r="PRK31" s="567"/>
      <c r="PRL31" s="567"/>
      <c r="PRM31" s="567"/>
      <c r="PRN31" s="567"/>
      <c r="PRO31" s="567"/>
      <c r="PRP31" s="567"/>
      <c r="PRQ31" s="567"/>
      <c r="PRR31" s="567"/>
      <c r="PRS31" s="567"/>
      <c r="PRT31" s="567"/>
      <c r="PRU31" s="567"/>
      <c r="PRV31" s="567"/>
      <c r="PRW31" s="567"/>
      <c r="PRX31" s="567"/>
      <c r="PRY31" s="567"/>
      <c r="PRZ31" s="567"/>
      <c r="PSA31" s="567"/>
      <c r="PSB31" s="567"/>
      <c r="PSC31" s="567"/>
      <c r="PSD31" s="567"/>
      <c r="PSE31" s="567"/>
      <c r="PSF31" s="567"/>
      <c r="PSG31" s="567"/>
      <c r="PSH31" s="567"/>
      <c r="PSI31" s="567"/>
      <c r="PSJ31" s="567"/>
      <c r="PSK31" s="567"/>
      <c r="PSL31" s="567"/>
      <c r="PSM31" s="567"/>
      <c r="PSN31" s="567"/>
      <c r="PSO31" s="567"/>
      <c r="PSP31" s="567"/>
      <c r="PSQ31" s="567"/>
      <c r="PSR31" s="567"/>
      <c r="PSS31" s="567"/>
      <c r="PST31" s="567"/>
      <c r="PSU31" s="567"/>
      <c r="PSV31" s="567"/>
      <c r="PSW31" s="567"/>
      <c r="PSX31" s="567"/>
      <c r="PSY31" s="567"/>
      <c r="PSZ31" s="567"/>
      <c r="PTA31" s="567"/>
      <c r="PTB31" s="567"/>
      <c r="PTC31" s="567"/>
      <c r="PTD31" s="567"/>
      <c r="PTE31" s="567"/>
      <c r="PTF31" s="567"/>
      <c r="PTG31" s="567"/>
      <c r="PTH31" s="567"/>
      <c r="PTI31" s="567"/>
      <c r="PTJ31" s="567"/>
      <c r="PTK31" s="567"/>
      <c r="PTL31" s="567"/>
      <c r="PTM31" s="567"/>
      <c r="PTN31" s="567"/>
      <c r="PTO31" s="567"/>
      <c r="PTP31" s="567"/>
      <c r="PTQ31" s="567"/>
      <c r="PTR31" s="567"/>
      <c r="PTS31" s="567"/>
      <c r="PTT31" s="567"/>
      <c r="PTU31" s="567"/>
      <c r="PTV31" s="567"/>
      <c r="PTW31" s="567"/>
      <c r="PTX31" s="567"/>
      <c r="PTY31" s="567"/>
      <c r="PTZ31" s="567"/>
      <c r="PUA31" s="567"/>
      <c r="PUB31" s="567"/>
      <c r="PUC31" s="567"/>
      <c r="PUD31" s="567"/>
      <c r="PUE31" s="567"/>
      <c r="PUF31" s="567"/>
      <c r="PUG31" s="567"/>
      <c r="PUH31" s="567"/>
      <c r="PUI31" s="567"/>
      <c r="PUJ31" s="567"/>
      <c r="PUK31" s="567"/>
      <c r="PUL31" s="567"/>
      <c r="PUM31" s="567"/>
      <c r="PUN31" s="567"/>
      <c r="PUO31" s="567"/>
      <c r="PUP31" s="567"/>
      <c r="PUQ31" s="567"/>
      <c r="PUR31" s="567"/>
      <c r="PUS31" s="567"/>
      <c r="PUT31" s="567"/>
      <c r="PUU31" s="567"/>
      <c r="PUV31" s="567"/>
      <c r="PUW31" s="567"/>
      <c r="PUX31" s="567"/>
      <c r="PUY31" s="567"/>
      <c r="PUZ31" s="567"/>
      <c r="PVA31" s="567"/>
      <c r="PVB31" s="567"/>
      <c r="PVC31" s="567"/>
      <c r="PVD31" s="567"/>
      <c r="PVE31" s="567"/>
      <c r="PVF31" s="567"/>
      <c r="PVG31" s="567"/>
      <c r="PVH31" s="567"/>
      <c r="PVI31" s="567"/>
      <c r="PVJ31" s="567"/>
      <c r="PVK31" s="567"/>
      <c r="PVL31" s="567"/>
      <c r="PVM31" s="567"/>
      <c r="PVN31" s="567"/>
      <c r="PVO31" s="567"/>
      <c r="PVP31" s="567"/>
      <c r="PVQ31" s="567"/>
      <c r="PVR31" s="567"/>
      <c r="PVS31" s="567"/>
      <c r="PVT31" s="567"/>
      <c r="PVU31" s="567"/>
      <c r="PVV31" s="567"/>
      <c r="PVW31" s="567"/>
      <c r="PVX31" s="567"/>
      <c r="PVY31" s="567"/>
      <c r="PVZ31" s="567"/>
      <c r="PWA31" s="567"/>
      <c r="PWB31" s="567"/>
      <c r="PWC31" s="567"/>
      <c r="PWD31" s="567"/>
      <c r="PWE31" s="567"/>
      <c r="PWF31" s="567"/>
      <c r="PWG31" s="567"/>
      <c r="PWH31" s="567"/>
      <c r="PWI31" s="567"/>
      <c r="PWJ31" s="567"/>
      <c r="PWK31" s="567"/>
      <c r="PWL31" s="567"/>
      <c r="PWM31" s="567"/>
      <c r="PWN31" s="567"/>
      <c r="PWO31" s="567"/>
      <c r="PWP31" s="567"/>
      <c r="PWQ31" s="567"/>
      <c r="PWR31" s="567"/>
      <c r="PWS31" s="567"/>
      <c r="PWT31" s="567"/>
      <c r="PWU31" s="567"/>
      <c r="PWV31" s="567"/>
      <c r="PWW31" s="567"/>
      <c r="PWX31" s="567"/>
      <c r="PWY31" s="567"/>
      <c r="PWZ31" s="567"/>
      <c r="PXA31" s="567"/>
      <c r="PXB31" s="567"/>
      <c r="PXC31" s="567"/>
      <c r="PXD31" s="567"/>
      <c r="PXE31" s="567"/>
      <c r="PXF31" s="567"/>
      <c r="PXG31" s="567"/>
      <c r="PXH31" s="567"/>
      <c r="PXI31" s="567"/>
      <c r="PXJ31" s="567"/>
      <c r="PXK31" s="567"/>
      <c r="PXL31" s="567"/>
      <c r="PXM31" s="567"/>
      <c r="PXN31" s="567"/>
      <c r="PXO31" s="567"/>
      <c r="PXP31" s="567"/>
      <c r="PXQ31" s="567"/>
      <c r="PXR31" s="567"/>
      <c r="PXS31" s="567"/>
      <c r="PXT31" s="567"/>
      <c r="PXU31" s="567"/>
      <c r="PXV31" s="567"/>
      <c r="PXW31" s="567"/>
      <c r="PXX31" s="567"/>
      <c r="PXY31" s="567"/>
      <c r="PXZ31" s="567"/>
      <c r="PYA31" s="567"/>
      <c r="PYB31" s="567"/>
      <c r="PYC31" s="567"/>
      <c r="PYD31" s="567"/>
      <c r="PYE31" s="567"/>
      <c r="PYF31" s="567"/>
      <c r="PYG31" s="567"/>
      <c r="PYH31" s="567"/>
      <c r="PYI31" s="567"/>
      <c r="PYJ31" s="567"/>
      <c r="PYK31" s="567"/>
      <c r="PYL31" s="567"/>
      <c r="PYM31" s="567"/>
      <c r="PYN31" s="567"/>
      <c r="PYO31" s="567"/>
      <c r="PYP31" s="567"/>
      <c r="PYQ31" s="567"/>
      <c r="PYR31" s="567"/>
      <c r="PYS31" s="567"/>
      <c r="PYT31" s="567"/>
      <c r="PYU31" s="567"/>
      <c r="PYV31" s="567"/>
      <c r="PYW31" s="567"/>
      <c r="PYX31" s="567"/>
      <c r="PYY31" s="567"/>
      <c r="PYZ31" s="567"/>
      <c r="PZA31" s="567"/>
      <c r="PZB31" s="567"/>
      <c r="PZC31" s="567"/>
      <c r="PZD31" s="567"/>
      <c r="PZE31" s="567"/>
      <c r="PZF31" s="567"/>
      <c r="PZG31" s="567"/>
      <c r="PZH31" s="567"/>
      <c r="PZI31" s="567"/>
      <c r="PZJ31" s="567"/>
      <c r="PZK31" s="567"/>
      <c r="PZL31" s="567"/>
      <c r="PZM31" s="567"/>
      <c r="PZN31" s="567"/>
      <c r="PZO31" s="567"/>
      <c r="PZP31" s="567"/>
      <c r="PZQ31" s="567"/>
      <c r="PZR31" s="567"/>
      <c r="PZS31" s="567"/>
      <c r="PZT31" s="567"/>
      <c r="PZU31" s="567"/>
      <c r="PZV31" s="567"/>
      <c r="PZW31" s="567"/>
      <c r="PZX31" s="567"/>
      <c r="PZY31" s="567"/>
      <c r="PZZ31" s="567"/>
      <c r="QAA31" s="567"/>
      <c r="QAB31" s="567"/>
      <c r="QAC31" s="567"/>
      <c r="QAD31" s="567"/>
      <c r="QAE31" s="567"/>
      <c r="QAF31" s="567"/>
      <c r="QAG31" s="567"/>
      <c r="QAH31" s="567"/>
      <c r="QAI31" s="567"/>
      <c r="QAJ31" s="567"/>
      <c r="QAK31" s="567"/>
      <c r="QAL31" s="567"/>
      <c r="QAM31" s="567"/>
      <c r="QAN31" s="567"/>
      <c r="QAO31" s="567"/>
      <c r="QAP31" s="567"/>
      <c r="QAQ31" s="567"/>
      <c r="QAR31" s="567"/>
      <c r="QAS31" s="567"/>
      <c r="QAT31" s="567"/>
      <c r="QAU31" s="567"/>
      <c r="QAV31" s="567"/>
      <c r="QAW31" s="567"/>
      <c r="QAX31" s="567"/>
      <c r="QAY31" s="567"/>
      <c r="QAZ31" s="567"/>
      <c r="QBA31" s="567"/>
      <c r="QBB31" s="567"/>
      <c r="QBC31" s="567"/>
      <c r="QBD31" s="567"/>
      <c r="QBE31" s="567"/>
      <c r="QBF31" s="567"/>
      <c r="QBG31" s="567"/>
      <c r="QBH31" s="567"/>
      <c r="QBI31" s="567"/>
      <c r="QBJ31" s="567"/>
      <c r="QBK31" s="567"/>
      <c r="QBL31" s="567"/>
      <c r="QBM31" s="567"/>
      <c r="QBN31" s="567"/>
      <c r="QBO31" s="567"/>
      <c r="QBP31" s="567"/>
      <c r="QBQ31" s="567"/>
      <c r="QBR31" s="567"/>
      <c r="QBS31" s="567"/>
      <c r="QBT31" s="567"/>
      <c r="QBU31" s="567"/>
      <c r="QBV31" s="567"/>
      <c r="QBW31" s="567"/>
      <c r="QBX31" s="567"/>
      <c r="QBY31" s="567"/>
      <c r="QBZ31" s="567"/>
      <c r="QCA31" s="567"/>
      <c r="QCB31" s="567"/>
      <c r="QCC31" s="567"/>
      <c r="QCD31" s="567"/>
      <c r="QCE31" s="567"/>
      <c r="QCF31" s="567"/>
      <c r="QCG31" s="567"/>
      <c r="QCH31" s="567"/>
      <c r="QCI31" s="567"/>
      <c r="QCJ31" s="567"/>
      <c r="QCK31" s="567"/>
      <c r="QCL31" s="567"/>
      <c r="QCM31" s="567"/>
      <c r="QCN31" s="567"/>
      <c r="QCO31" s="567"/>
      <c r="QCP31" s="567"/>
      <c r="QCQ31" s="567"/>
      <c r="QCR31" s="567"/>
      <c r="QCS31" s="567"/>
      <c r="QCT31" s="567"/>
      <c r="QCU31" s="567"/>
      <c r="QCV31" s="567"/>
      <c r="QCW31" s="567"/>
      <c r="QCX31" s="567"/>
      <c r="QCY31" s="567"/>
      <c r="QCZ31" s="567"/>
      <c r="QDA31" s="567"/>
      <c r="QDB31" s="567"/>
      <c r="QDC31" s="567"/>
      <c r="QDD31" s="567"/>
      <c r="QDE31" s="567"/>
      <c r="QDF31" s="567"/>
      <c r="QDG31" s="567"/>
      <c r="QDH31" s="567"/>
      <c r="QDI31" s="567"/>
      <c r="QDJ31" s="567"/>
      <c r="QDK31" s="567"/>
      <c r="QDL31" s="567"/>
      <c r="QDM31" s="567"/>
      <c r="QDN31" s="567"/>
      <c r="QDO31" s="567"/>
      <c r="QDP31" s="567"/>
      <c r="QDQ31" s="567"/>
      <c r="QDR31" s="567"/>
      <c r="QDS31" s="567"/>
      <c r="QDT31" s="567"/>
      <c r="QDU31" s="567"/>
      <c r="QDV31" s="567"/>
      <c r="QDW31" s="567"/>
      <c r="QDX31" s="567"/>
      <c r="QDY31" s="567"/>
      <c r="QDZ31" s="567"/>
      <c r="QEA31" s="567"/>
      <c r="QEB31" s="567"/>
      <c r="QEC31" s="567"/>
      <c r="QED31" s="567"/>
      <c r="QEE31" s="567"/>
      <c r="QEF31" s="567"/>
      <c r="QEG31" s="567"/>
      <c r="QEH31" s="567"/>
      <c r="QEI31" s="567"/>
      <c r="QEJ31" s="567"/>
      <c r="QEK31" s="567"/>
      <c r="QEL31" s="567"/>
      <c r="QEM31" s="567"/>
      <c r="QEN31" s="567"/>
      <c r="QEO31" s="567"/>
      <c r="QEP31" s="567"/>
      <c r="QEQ31" s="567"/>
      <c r="QER31" s="567"/>
      <c r="QES31" s="567"/>
      <c r="QET31" s="567"/>
      <c r="QEU31" s="567"/>
      <c r="QEV31" s="567"/>
      <c r="QEW31" s="567"/>
      <c r="QEX31" s="567"/>
      <c r="QEY31" s="567"/>
      <c r="QEZ31" s="567"/>
      <c r="QFA31" s="567"/>
      <c r="QFB31" s="567"/>
      <c r="QFC31" s="567"/>
      <c r="QFD31" s="567"/>
      <c r="QFE31" s="567"/>
      <c r="QFF31" s="567"/>
      <c r="QFG31" s="567"/>
      <c r="QFH31" s="567"/>
      <c r="QFI31" s="567"/>
      <c r="QFJ31" s="567"/>
      <c r="QFK31" s="567"/>
      <c r="QFL31" s="567"/>
      <c r="QFM31" s="567"/>
      <c r="QFN31" s="567"/>
      <c r="QFO31" s="567"/>
      <c r="QFP31" s="567"/>
      <c r="QFQ31" s="567"/>
      <c r="QFR31" s="567"/>
      <c r="QFS31" s="567"/>
      <c r="QFT31" s="567"/>
      <c r="QFU31" s="567"/>
      <c r="QFV31" s="567"/>
      <c r="QFW31" s="567"/>
      <c r="QFX31" s="567"/>
      <c r="QFY31" s="567"/>
      <c r="QFZ31" s="567"/>
      <c r="QGA31" s="567"/>
      <c r="QGB31" s="567"/>
      <c r="QGC31" s="567"/>
      <c r="QGD31" s="567"/>
      <c r="QGE31" s="567"/>
      <c r="QGF31" s="567"/>
      <c r="QGG31" s="567"/>
      <c r="QGH31" s="567"/>
      <c r="QGI31" s="567"/>
      <c r="QGJ31" s="567"/>
      <c r="QGK31" s="567"/>
      <c r="QGL31" s="567"/>
      <c r="QGM31" s="567"/>
      <c r="QGN31" s="567"/>
      <c r="QGO31" s="567"/>
      <c r="QGP31" s="567"/>
      <c r="QGQ31" s="567"/>
      <c r="QGR31" s="567"/>
      <c r="QGS31" s="567"/>
      <c r="QGT31" s="567"/>
      <c r="QGU31" s="567"/>
      <c r="QGV31" s="567"/>
      <c r="QGW31" s="567"/>
      <c r="QGX31" s="567"/>
      <c r="QGY31" s="567"/>
      <c r="QGZ31" s="567"/>
      <c r="QHA31" s="567"/>
      <c r="QHB31" s="567"/>
      <c r="QHC31" s="567"/>
      <c r="QHD31" s="567"/>
      <c r="QHE31" s="567"/>
      <c r="QHF31" s="567"/>
      <c r="QHG31" s="567"/>
      <c r="QHH31" s="567"/>
      <c r="QHI31" s="567"/>
      <c r="QHJ31" s="567"/>
      <c r="QHK31" s="567"/>
      <c r="QHL31" s="567"/>
      <c r="QHM31" s="567"/>
      <c r="QHN31" s="567"/>
      <c r="QHO31" s="567"/>
      <c r="QHP31" s="567"/>
      <c r="QHQ31" s="567"/>
      <c r="QHR31" s="567"/>
      <c r="QHS31" s="567"/>
      <c r="QHT31" s="567"/>
      <c r="QHU31" s="567"/>
      <c r="QHV31" s="567"/>
      <c r="QHW31" s="567"/>
      <c r="QHX31" s="567"/>
      <c r="QHY31" s="567"/>
      <c r="QHZ31" s="567"/>
      <c r="QIA31" s="567"/>
      <c r="QIB31" s="567"/>
      <c r="QIC31" s="567"/>
      <c r="QID31" s="567"/>
      <c r="QIE31" s="567"/>
      <c r="QIF31" s="567"/>
      <c r="QIG31" s="567"/>
      <c r="QIH31" s="567"/>
      <c r="QII31" s="567"/>
      <c r="QIJ31" s="567"/>
      <c r="QIK31" s="567"/>
      <c r="QIL31" s="567"/>
      <c r="QIM31" s="567"/>
      <c r="QIN31" s="567"/>
      <c r="QIO31" s="567"/>
      <c r="QIP31" s="567"/>
      <c r="QIQ31" s="567"/>
      <c r="QIR31" s="567"/>
      <c r="QIS31" s="567"/>
      <c r="QIT31" s="567"/>
      <c r="QIU31" s="567"/>
      <c r="QIV31" s="567"/>
      <c r="QIW31" s="567"/>
      <c r="QIX31" s="567"/>
      <c r="QIY31" s="567"/>
      <c r="QIZ31" s="567"/>
      <c r="QJA31" s="567"/>
      <c r="QJB31" s="567"/>
      <c r="QJC31" s="567"/>
      <c r="QJD31" s="567"/>
      <c r="QJE31" s="567"/>
      <c r="QJF31" s="567"/>
      <c r="QJG31" s="567"/>
      <c r="QJH31" s="567"/>
      <c r="QJI31" s="567"/>
      <c r="QJJ31" s="567"/>
      <c r="QJK31" s="567"/>
      <c r="QJL31" s="567"/>
      <c r="QJM31" s="567"/>
      <c r="QJN31" s="567"/>
      <c r="QJO31" s="567"/>
      <c r="QJP31" s="567"/>
      <c r="QJQ31" s="567"/>
      <c r="QJR31" s="567"/>
      <c r="QJS31" s="567"/>
      <c r="QJT31" s="567"/>
      <c r="QJU31" s="567"/>
      <c r="QJV31" s="567"/>
      <c r="QJW31" s="567"/>
      <c r="QJX31" s="567"/>
      <c r="QJY31" s="567"/>
      <c r="QJZ31" s="567"/>
      <c r="QKA31" s="567"/>
      <c r="QKB31" s="567"/>
      <c r="QKC31" s="567"/>
      <c r="QKD31" s="567"/>
      <c r="QKE31" s="567"/>
      <c r="QKF31" s="567"/>
      <c r="QKG31" s="567"/>
      <c r="QKH31" s="567"/>
      <c r="QKI31" s="567"/>
      <c r="QKJ31" s="567"/>
      <c r="QKK31" s="567"/>
      <c r="QKL31" s="567"/>
      <c r="QKM31" s="567"/>
      <c r="QKN31" s="567"/>
      <c r="QKO31" s="567"/>
      <c r="QKP31" s="567"/>
      <c r="QKQ31" s="567"/>
      <c r="QKR31" s="567"/>
      <c r="QKS31" s="567"/>
      <c r="QKT31" s="567"/>
      <c r="QKU31" s="567"/>
      <c r="QKV31" s="567"/>
      <c r="QKW31" s="567"/>
      <c r="QKX31" s="567"/>
      <c r="QKY31" s="567"/>
      <c r="QKZ31" s="567"/>
      <c r="QLA31" s="567"/>
      <c r="QLB31" s="567"/>
      <c r="QLC31" s="567"/>
      <c r="QLD31" s="567"/>
      <c r="QLE31" s="567"/>
      <c r="QLF31" s="567"/>
      <c r="QLG31" s="567"/>
      <c r="QLH31" s="567"/>
      <c r="QLI31" s="567"/>
      <c r="QLJ31" s="567"/>
      <c r="QLK31" s="567"/>
      <c r="QLL31" s="567"/>
      <c r="QLM31" s="567"/>
      <c r="QLN31" s="567"/>
      <c r="QLO31" s="567"/>
      <c r="QLP31" s="567"/>
      <c r="QLQ31" s="567"/>
      <c r="QLR31" s="567"/>
      <c r="QLS31" s="567"/>
      <c r="QLT31" s="567"/>
      <c r="QLU31" s="567"/>
      <c r="QLV31" s="567"/>
      <c r="QLW31" s="567"/>
      <c r="QLX31" s="567"/>
      <c r="QLY31" s="567"/>
      <c r="QLZ31" s="567"/>
      <c r="QMA31" s="567"/>
      <c r="QMB31" s="567"/>
      <c r="QMC31" s="567"/>
      <c r="QMD31" s="567"/>
      <c r="QME31" s="567"/>
      <c r="QMF31" s="567"/>
      <c r="QMG31" s="567"/>
      <c r="QMH31" s="567"/>
      <c r="QMI31" s="567"/>
      <c r="QMJ31" s="567"/>
      <c r="QMK31" s="567"/>
      <c r="QML31" s="567"/>
      <c r="QMM31" s="567"/>
      <c r="QMN31" s="567"/>
      <c r="QMO31" s="567"/>
      <c r="QMP31" s="567"/>
      <c r="QMQ31" s="567"/>
      <c r="QMR31" s="567"/>
      <c r="QMS31" s="567"/>
      <c r="QMT31" s="567"/>
      <c r="QMU31" s="567"/>
      <c r="QMV31" s="567"/>
      <c r="QMW31" s="567"/>
      <c r="QMX31" s="567"/>
      <c r="QMY31" s="567"/>
      <c r="QMZ31" s="567"/>
      <c r="QNA31" s="567"/>
      <c r="QNB31" s="567"/>
      <c r="QNC31" s="567"/>
      <c r="QND31" s="567"/>
      <c r="QNE31" s="567"/>
      <c r="QNF31" s="567"/>
      <c r="QNG31" s="567"/>
      <c r="QNH31" s="567"/>
      <c r="QNI31" s="567"/>
      <c r="QNJ31" s="567"/>
      <c r="QNK31" s="567"/>
      <c r="QNL31" s="567"/>
      <c r="QNM31" s="567"/>
      <c r="QNN31" s="567"/>
      <c r="QNO31" s="567"/>
      <c r="QNP31" s="567"/>
      <c r="QNQ31" s="567"/>
      <c r="QNR31" s="567"/>
      <c r="QNS31" s="567"/>
      <c r="QNT31" s="567"/>
      <c r="QNU31" s="567"/>
      <c r="QNV31" s="567"/>
      <c r="QNW31" s="567"/>
      <c r="QNX31" s="567"/>
      <c r="QNY31" s="567"/>
      <c r="QNZ31" s="567"/>
      <c r="QOA31" s="567"/>
      <c r="QOB31" s="567"/>
      <c r="QOC31" s="567"/>
      <c r="QOD31" s="567"/>
      <c r="QOE31" s="567"/>
      <c r="QOF31" s="567"/>
      <c r="QOG31" s="567"/>
      <c r="QOH31" s="567"/>
      <c r="QOI31" s="567"/>
      <c r="QOJ31" s="567"/>
      <c r="QOK31" s="567"/>
      <c r="QOL31" s="567"/>
      <c r="QOM31" s="567"/>
      <c r="QON31" s="567"/>
      <c r="QOO31" s="567"/>
      <c r="QOP31" s="567"/>
      <c r="QOQ31" s="567"/>
      <c r="QOR31" s="567"/>
      <c r="QOS31" s="567"/>
      <c r="QOT31" s="567"/>
      <c r="QOU31" s="567"/>
      <c r="QOV31" s="567"/>
      <c r="QOW31" s="567"/>
      <c r="QOX31" s="567"/>
      <c r="QOY31" s="567"/>
      <c r="QOZ31" s="567"/>
      <c r="QPA31" s="567"/>
      <c r="QPB31" s="567"/>
      <c r="QPC31" s="567"/>
      <c r="QPD31" s="567"/>
      <c r="QPE31" s="567"/>
      <c r="QPF31" s="567"/>
      <c r="QPG31" s="567"/>
      <c r="QPH31" s="567"/>
      <c r="QPI31" s="567"/>
      <c r="QPJ31" s="567"/>
      <c r="QPK31" s="567"/>
      <c r="QPL31" s="567"/>
      <c r="QPM31" s="567"/>
      <c r="QPN31" s="567"/>
      <c r="QPO31" s="567"/>
      <c r="QPP31" s="567"/>
      <c r="QPQ31" s="567"/>
      <c r="QPR31" s="567"/>
      <c r="QPS31" s="567"/>
      <c r="QPT31" s="567"/>
      <c r="QPU31" s="567"/>
      <c r="QPV31" s="567"/>
      <c r="QPW31" s="567"/>
      <c r="QPX31" s="567"/>
      <c r="QPY31" s="567"/>
      <c r="QPZ31" s="567"/>
      <c r="QQA31" s="567"/>
      <c r="QQB31" s="567"/>
      <c r="QQC31" s="567"/>
      <c r="QQD31" s="567"/>
      <c r="QQE31" s="567"/>
      <c r="QQF31" s="567"/>
      <c r="QQG31" s="567"/>
      <c r="QQH31" s="567"/>
      <c r="QQI31" s="567"/>
      <c r="QQJ31" s="567"/>
      <c r="QQK31" s="567"/>
      <c r="QQL31" s="567"/>
      <c r="QQM31" s="567"/>
      <c r="QQN31" s="567"/>
      <c r="QQO31" s="567"/>
      <c r="QQP31" s="567"/>
      <c r="QQQ31" s="567"/>
      <c r="QQR31" s="567"/>
      <c r="QQS31" s="567"/>
      <c r="QQT31" s="567"/>
      <c r="QQU31" s="567"/>
      <c r="QQV31" s="567"/>
      <c r="QQW31" s="567"/>
      <c r="QQX31" s="567"/>
      <c r="QQY31" s="567"/>
      <c r="QQZ31" s="567"/>
      <c r="QRA31" s="567"/>
      <c r="QRB31" s="567"/>
      <c r="QRC31" s="567"/>
      <c r="QRD31" s="567"/>
      <c r="QRE31" s="567"/>
      <c r="QRF31" s="567"/>
      <c r="QRG31" s="567"/>
      <c r="QRH31" s="567"/>
      <c r="QRI31" s="567"/>
      <c r="QRJ31" s="567"/>
      <c r="QRK31" s="567"/>
      <c r="QRL31" s="567"/>
      <c r="QRM31" s="567"/>
      <c r="QRN31" s="567"/>
      <c r="QRO31" s="567"/>
      <c r="QRP31" s="567"/>
      <c r="QRQ31" s="567"/>
      <c r="QRR31" s="567"/>
      <c r="QRS31" s="567"/>
      <c r="QRT31" s="567"/>
      <c r="QRU31" s="567"/>
      <c r="QRV31" s="567"/>
      <c r="QRW31" s="567"/>
      <c r="QRX31" s="567"/>
      <c r="QRY31" s="567"/>
      <c r="QRZ31" s="567"/>
      <c r="QSA31" s="567"/>
      <c r="QSB31" s="567"/>
      <c r="QSC31" s="567"/>
      <c r="QSD31" s="567"/>
      <c r="QSE31" s="567"/>
      <c r="QSF31" s="567"/>
      <c r="QSG31" s="567"/>
      <c r="QSH31" s="567"/>
      <c r="QSI31" s="567"/>
      <c r="QSJ31" s="567"/>
      <c r="QSK31" s="567"/>
      <c r="QSL31" s="567"/>
      <c r="QSM31" s="567"/>
      <c r="QSN31" s="567"/>
      <c r="QSO31" s="567"/>
      <c r="QSP31" s="567"/>
      <c r="QSQ31" s="567"/>
      <c r="QSR31" s="567"/>
      <c r="QSS31" s="567"/>
      <c r="QST31" s="567"/>
      <c r="QSU31" s="567"/>
      <c r="QSV31" s="567"/>
      <c r="QSW31" s="567"/>
      <c r="QSX31" s="567"/>
      <c r="QSY31" s="567"/>
      <c r="QSZ31" s="567"/>
      <c r="QTA31" s="567"/>
      <c r="QTB31" s="567"/>
      <c r="QTC31" s="567"/>
      <c r="QTD31" s="567"/>
      <c r="QTE31" s="567"/>
      <c r="QTF31" s="567"/>
      <c r="QTG31" s="567"/>
      <c r="QTH31" s="567"/>
      <c r="QTI31" s="567"/>
      <c r="QTJ31" s="567"/>
      <c r="QTK31" s="567"/>
      <c r="QTL31" s="567"/>
      <c r="QTM31" s="567"/>
      <c r="QTN31" s="567"/>
      <c r="QTO31" s="567"/>
      <c r="QTP31" s="567"/>
      <c r="QTQ31" s="567"/>
      <c r="QTR31" s="567"/>
      <c r="QTS31" s="567"/>
      <c r="QTT31" s="567"/>
      <c r="QTU31" s="567"/>
      <c r="QTV31" s="567"/>
      <c r="QTW31" s="567"/>
      <c r="QTX31" s="567"/>
      <c r="QTY31" s="567"/>
      <c r="QTZ31" s="567"/>
      <c r="QUA31" s="567"/>
      <c r="QUB31" s="567"/>
      <c r="QUC31" s="567"/>
      <c r="QUD31" s="567"/>
      <c r="QUE31" s="567"/>
      <c r="QUF31" s="567"/>
      <c r="QUG31" s="567"/>
      <c r="QUH31" s="567"/>
      <c r="QUI31" s="567"/>
      <c r="QUJ31" s="567"/>
      <c r="QUK31" s="567"/>
      <c r="QUL31" s="567"/>
      <c r="QUM31" s="567"/>
      <c r="QUN31" s="567"/>
      <c r="QUO31" s="567"/>
      <c r="QUP31" s="567"/>
      <c r="QUQ31" s="567"/>
      <c r="QUR31" s="567"/>
      <c r="QUS31" s="567"/>
      <c r="QUT31" s="567"/>
      <c r="QUU31" s="567"/>
      <c r="QUV31" s="567"/>
      <c r="QUW31" s="567"/>
      <c r="QUX31" s="567"/>
      <c r="QUY31" s="567"/>
      <c r="QUZ31" s="567"/>
      <c r="QVA31" s="567"/>
      <c r="QVB31" s="567"/>
      <c r="QVC31" s="567"/>
      <c r="QVD31" s="567"/>
      <c r="QVE31" s="567"/>
      <c r="QVF31" s="567"/>
      <c r="QVG31" s="567"/>
      <c r="QVH31" s="567"/>
      <c r="QVI31" s="567"/>
      <c r="QVJ31" s="567"/>
      <c r="QVK31" s="567"/>
      <c r="QVL31" s="567"/>
      <c r="QVM31" s="567"/>
      <c r="QVN31" s="567"/>
      <c r="QVO31" s="567"/>
      <c r="QVP31" s="567"/>
      <c r="QVQ31" s="567"/>
      <c r="QVR31" s="567"/>
      <c r="QVS31" s="567"/>
      <c r="QVT31" s="567"/>
      <c r="QVU31" s="567"/>
      <c r="QVV31" s="567"/>
      <c r="QVW31" s="567"/>
      <c r="QVX31" s="567"/>
      <c r="QVY31" s="567"/>
      <c r="QVZ31" s="567"/>
      <c r="QWA31" s="567"/>
      <c r="QWB31" s="567"/>
      <c r="QWC31" s="567"/>
      <c r="QWD31" s="567"/>
      <c r="QWE31" s="567"/>
      <c r="QWF31" s="567"/>
      <c r="QWG31" s="567"/>
      <c r="QWH31" s="567"/>
      <c r="QWI31" s="567"/>
      <c r="QWJ31" s="567"/>
      <c r="QWK31" s="567"/>
      <c r="QWL31" s="567"/>
      <c r="QWM31" s="567"/>
      <c r="QWN31" s="567"/>
      <c r="QWO31" s="567"/>
      <c r="QWP31" s="567"/>
      <c r="QWQ31" s="567"/>
      <c r="QWR31" s="567"/>
      <c r="QWS31" s="567"/>
      <c r="QWT31" s="567"/>
      <c r="QWU31" s="567"/>
      <c r="QWV31" s="567"/>
      <c r="QWW31" s="567"/>
      <c r="QWX31" s="567"/>
      <c r="QWY31" s="567"/>
      <c r="QWZ31" s="567"/>
      <c r="QXA31" s="567"/>
      <c r="QXB31" s="567"/>
      <c r="QXC31" s="567"/>
      <c r="QXD31" s="567"/>
      <c r="QXE31" s="567"/>
      <c r="QXF31" s="567"/>
      <c r="QXG31" s="567"/>
      <c r="QXH31" s="567"/>
      <c r="QXI31" s="567"/>
      <c r="QXJ31" s="567"/>
      <c r="QXK31" s="567"/>
      <c r="QXL31" s="567"/>
      <c r="QXM31" s="567"/>
      <c r="QXN31" s="567"/>
      <c r="QXO31" s="567"/>
      <c r="QXP31" s="567"/>
      <c r="QXQ31" s="567"/>
      <c r="QXR31" s="567"/>
      <c r="QXS31" s="567"/>
      <c r="QXT31" s="567"/>
      <c r="QXU31" s="567"/>
      <c r="QXV31" s="567"/>
      <c r="QXW31" s="567"/>
      <c r="QXX31" s="567"/>
      <c r="QXY31" s="567"/>
      <c r="QXZ31" s="567"/>
      <c r="QYA31" s="567"/>
      <c r="QYB31" s="567"/>
      <c r="QYC31" s="567"/>
      <c r="QYD31" s="567"/>
      <c r="QYE31" s="567"/>
      <c r="QYF31" s="567"/>
      <c r="QYG31" s="567"/>
      <c r="QYH31" s="567"/>
      <c r="QYI31" s="567"/>
      <c r="QYJ31" s="567"/>
      <c r="QYK31" s="567"/>
      <c r="QYL31" s="567"/>
      <c r="QYM31" s="567"/>
      <c r="QYN31" s="567"/>
      <c r="QYO31" s="567"/>
      <c r="QYP31" s="567"/>
      <c r="QYQ31" s="567"/>
      <c r="QYR31" s="567"/>
      <c r="QYS31" s="567"/>
      <c r="QYT31" s="567"/>
      <c r="QYU31" s="567"/>
      <c r="QYV31" s="567"/>
      <c r="QYW31" s="567"/>
      <c r="QYX31" s="567"/>
      <c r="QYY31" s="567"/>
      <c r="QYZ31" s="567"/>
      <c r="QZA31" s="567"/>
      <c r="QZB31" s="567"/>
      <c r="QZC31" s="567"/>
      <c r="QZD31" s="567"/>
      <c r="QZE31" s="567"/>
      <c r="QZF31" s="567"/>
      <c r="QZG31" s="567"/>
      <c r="QZH31" s="567"/>
      <c r="QZI31" s="567"/>
      <c r="QZJ31" s="567"/>
      <c r="QZK31" s="567"/>
      <c r="QZL31" s="567"/>
      <c r="QZM31" s="567"/>
      <c r="QZN31" s="567"/>
      <c r="QZO31" s="567"/>
      <c r="QZP31" s="567"/>
      <c r="QZQ31" s="567"/>
      <c r="QZR31" s="567"/>
      <c r="QZS31" s="567"/>
      <c r="QZT31" s="567"/>
      <c r="QZU31" s="567"/>
      <c r="QZV31" s="567"/>
      <c r="QZW31" s="567"/>
      <c r="QZX31" s="567"/>
      <c r="QZY31" s="567"/>
      <c r="QZZ31" s="567"/>
      <c r="RAA31" s="567"/>
      <c r="RAB31" s="567"/>
      <c r="RAC31" s="567"/>
      <c r="RAD31" s="567"/>
      <c r="RAE31" s="567"/>
      <c r="RAF31" s="567"/>
      <c r="RAG31" s="567"/>
      <c r="RAH31" s="567"/>
      <c r="RAI31" s="567"/>
      <c r="RAJ31" s="567"/>
      <c r="RAK31" s="567"/>
      <c r="RAL31" s="567"/>
      <c r="RAM31" s="567"/>
      <c r="RAN31" s="567"/>
      <c r="RAO31" s="567"/>
      <c r="RAP31" s="567"/>
      <c r="RAQ31" s="567"/>
      <c r="RAR31" s="567"/>
      <c r="RAS31" s="567"/>
      <c r="RAT31" s="567"/>
      <c r="RAU31" s="567"/>
      <c r="RAV31" s="567"/>
      <c r="RAW31" s="567"/>
      <c r="RAX31" s="567"/>
      <c r="RAY31" s="567"/>
      <c r="RAZ31" s="567"/>
      <c r="RBA31" s="567"/>
      <c r="RBB31" s="567"/>
      <c r="RBC31" s="567"/>
      <c r="RBD31" s="567"/>
      <c r="RBE31" s="567"/>
      <c r="RBF31" s="567"/>
      <c r="RBG31" s="567"/>
      <c r="RBH31" s="567"/>
      <c r="RBI31" s="567"/>
      <c r="RBJ31" s="567"/>
      <c r="RBK31" s="567"/>
      <c r="RBL31" s="567"/>
      <c r="RBM31" s="567"/>
      <c r="RBN31" s="567"/>
      <c r="RBO31" s="567"/>
      <c r="RBP31" s="567"/>
      <c r="RBQ31" s="567"/>
      <c r="RBR31" s="567"/>
      <c r="RBS31" s="567"/>
      <c r="RBT31" s="567"/>
      <c r="RBU31" s="567"/>
      <c r="RBV31" s="567"/>
      <c r="RBW31" s="567"/>
      <c r="RBX31" s="567"/>
      <c r="RBY31" s="567"/>
      <c r="RBZ31" s="567"/>
      <c r="RCA31" s="567"/>
      <c r="RCB31" s="567"/>
      <c r="RCC31" s="567"/>
      <c r="RCD31" s="567"/>
      <c r="RCE31" s="567"/>
      <c r="RCF31" s="567"/>
      <c r="RCG31" s="567"/>
      <c r="RCH31" s="567"/>
      <c r="RCI31" s="567"/>
      <c r="RCJ31" s="567"/>
      <c r="RCK31" s="567"/>
      <c r="RCL31" s="567"/>
      <c r="RCM31" s="567"/>
      <c r="RCN31" s="567"/>
      <c r="RCO31" s="567"/>
      <c r="RCP31" s="567"/>
      <c r="RCQ31" s="567"/>
      <c r="RCR31" s="567"/>
      <c r="RCS31" s="567"/>
      <c r="RCT31" s="567"/>
      <c r="RCU31" s="567"/>
      <c r="RCV31" s="567"/>
      <c r="RCW31" s="567"/>
      <c r="RCX31" s="567"/>
      <c r="RCY31" s="567"/>
      <c r="RCZ31" s="567"/>
      <c r="RDA31" s="567"/>
      <c r="RDB31" s="567"/>
      <c r="RDC31" s="567"/>
      <c r="RDD31" s="567"/>
      <c r="RDE31" s="567"/>
      <c r="RDF31" s="567"/>
      <c r="RDG31" s="567"/>
      <c r="RDH31" s="567"/>
      <c r="RDI31" s="567"/>
      <c r="RDJ31" s="567"/>
      <c r="RDK31" s="567"/>
      <c r="RDL31" s="567"/>
      <c r="RDM31" s="567"/>
      <c r="RDN31" s="567"/>
      <c r="RDO31" s="567"/>
      <c r="RDP31" s="567"/>
      <c r="RDQ31" s="567"/>
      <c r="RDR31" s="567"/>
      <c r="RDS31" s="567"/>
      <c r="RDT31" s="567"/>
      <c r="RDU31" s="567"/>
      <c r="RDV31" s="567"/>
      <c r="RDW31" s="567"/>
      <c r="RDX31" s="567"/>
      <c r="RDY31" s="567"/>
      <c r="RDZ31" s="567"/>
      <c r="REA31" s="567"/>
      <c r="REB31" s="567"/>
      <c r="REC31" s="567"/>
      <c r="RED31" s="567"/>
      <c r="REE31" s="567"/>
      <c r="REF31" s="567"/>
      <c r="REG31" s="567"/>
      <c r="REH31" s="567"/>
      <c r="REI31" s="567"/>
      <c r="REJ31" s="567"/>
      <c r="REK31" s="567"/>
      <c r="REL31" s="567"/>
      <c r="REM31" s="567"/>
      <c r="REN31" s="567"/>
      <c r="REO31" s="567"/>
      <c r="REP31" s="567"/>
      <c r="REQ31" s="567"/>
      <c r="RER31" s="567"/>
      <c r="RES31" s="567"/>
      <c r="RET31" s="567"/>
      <c r="REU31" s="567"/>
      <c r="REV31" s="567"/>
      <c r="REW31" s="567"/>
      <c r="REX31" s="567"/>
      <c r="REY31" s="567"/>
      <c r="REZ31" s="567"/>
      <c r="RFA31" s="567"/>
      <c r="RFB31" s="567"/>
      <c r="RFC31" s="567"/>
      <c r="RFD31" s="567"/>
      <c r="RFE31" s="567"/>
      <c r="RFF31" s="567"/>
      <c r="RFG31" s="567"/>
      <c r="RFH31" s="567"/>
      <c r="RFI31" s="567"/>
      <c r="RFJ31" s="567"/>
      <c r="RFK31" s="567"/>
      <c r="RFL31" s="567"/>
      <c r="RFM31" s="567"/>
      <c r="RFN31" s="567"/>
      <c r="RFO31" s="567"/>
      <c r="RFP31" s="567"/>
      <c r="RFQ31" s="567"/>
      <c r="RFR31" s="567"/>
      <c r="RFS31" s="567"/>
      <c r="RFT31" s="567"/>
      <c r="RFU31" s="567"/>
      <c r="RFV31" s="567"/>
      <c r="RFW31" s="567"/>
      <c r="RFX31" s="567"/>
      <c r="RFY31" s="567"/>
      <c r="RFZ31" s="567"/>
      <c r="RGA31" s="567"/>
      <c r="RGB31" s="567"/>
      <c r="RGC31" s="567"/>
      <c r="RGD31" s="567"/>
      <c r="RGE31" s="567"/>
      <c r="RGF31" s="567"/>
      <c r="RGG31" s="567"/>
      <c r="RGH31" s="567"/>
      <c r="RGI31" s="567"/>
      <c r="RGJ31" s="567"/>
      <c r="RGK31" s="567"/>
      <c r="RGL31" s="567"/>
      <c r="RGM31" s="567"/>
      <c r="RGN31" s="567"/>
      <c r="RGO31" s="567"/>
      <c r="RGP31" s="567"/>
      <c r="RGQ31" s="567"/>
      <c r="RGR31" s="567"/>
      <c r="RGS31" s="567"/>
      <c r="RGT31" s="567"/>
      <c r="RGU31" s="567"/>
      <c r="RGV31" s="567"/>
      <c r="RGW31" s="567"/>
      <c r="RGX31" s="567"/>
      <c r="RGY31" s="567"/>
      <c r="RGZ31" s="567"/>
      <c r="RHA31" s="567"/>
      <c r="RHB31" s="567"/>
      <c r="RHC31" s="567"/>
      <c r="RHD31" s="567"/>
      <c r="RHE31" s="567"/>
      <c r="RHF31" s="567"/>
      <c r="RHG31" s="567"/>
      <c r="RHH31" s="567"/>
      <c r="RHI31" s="567"/>
      <c r="RHJ31" s="567"/>
      <c r="RHK31" s="567"/>
      <c r="RHL31" s="567"/>
      <c r="RHM31" s="567"/>
      <c r="RHN31" s="567"/>
      <c r="RHO31" s="567"/>
      <c r="RHP31" s="567"/>
      <c r="RHQ31" s="567"/>
      <c r="RHR31" s="567"/>
      <c r="RHS31" s="567"/>
      <c r="RHT31" s="567"/>
      <c r="RHU31" s="567"/>
      <c r="RHV31" s="567"/>
      <c r="RHW31" s="567"/>
      <c r="RHX31" s="567"/>
      <c r="RHY31" s="567"/>
      <c r="RHZ31" s="567"/>
      <c r="RIA31" s="567"/>
      <c r="RIB31" s="567"/>
      <c r="RIC31" s="567"/>
      <c r="RID31" s="567"/>
      <c r="RIE31" s="567"/>
      <c r="RIF31" s="567"/>
      <c r="RIG31" s="567"/>
      <c r="RIH31" s="567"/>
      <c r="RII31" s="567"/>
      <c r="RIJ31" s="567"/>
      <c r="RIK31" s="567"/>
      <c r="RIL31" s="567"/>
      <c r="RIM31" s="567"/>
      <c r="RIN31" s="567"/>
      <c r="RIO31" s="567"/>
      <c r="RIP31" s="567"/>
      <c r="RIQ31" s="567"/>
      <c r="RIR31" s="567"/>
      <c r="RIS31" s="567"/>
      <c r="RIT31" s="567"/>
      <c r="RIU31" s="567"/>
      <c r="RIV31" s="567"/>
      <c r="RIW31" s="567"/>
      <c r="RIX31" s="567"/>
      <c r="RIY31" s="567"/>
      <c r="RIZ31" s="567"/>
      <c r="RJA31" s="567"/>
      <c r="RJB31" s="567"/>
      <c r="RJC31" s="567"/>
      <c r="RJD31" s="567"/>
      <c r="RJE31" s="567"/>
      <c r="RJF31" s="567"/>
      <c r="RJG31" s="567"/>
      <c r="RJH31" s="567"/>
      <c r="RJI31" s="567"/>
      <c r="RJJ31" s="567"/>
      <c r="RJK31" s="567"/>
      <c r="RJL31" s="567"/>
      <c r="RJM31" s="567"/>
      <c r="RJN31" s="567"/>
      <c r="RJO31" s="567"/>
      <c r="RJP31" s="567"/>
      <c r="RJQ31" s="567"/>
      <c r="RJR31" s="567"/>
      <c r="RJS31" s="567"/>
      <c r="RJT31" s="567"/>
      <c r="RJU31" s="567"/>
      <c r="RJV31" s="567"/>
      <c r="RJW31" s="567"/>
      <c r="RJX31" s="567"/>
      <c r="RJY31" s="567"/>
      <c r="RJZ31" s="567"/>
      <c r="RKA31" s="567"/>
      <c r="RKB31" s="567"/>
      <c r="RKC31" s="567"/>
      <c r="RKD31" s="567"/>
      <c r="RKE31" s="567"/>
      <c r="RKF31" s="567"/>
      <c r="RKG31" s="567"/>
      <c r="RKH31" s="567"/>
      <c r="RKI31" s="567"/>
      <c r="RKJ31" s="567"/>
      <c r="RKK31" s="567"/>
      <c r="RKL31" s="567"/>
      <c r="RKM31" s="567"/>
      <c r="RKN31" s="567"/>
      <c r="RKO31" s="567"/>
      <c r="RKP31" s="567"/>
      <c r="RKQ31" s="567"/>
      <c r="RKR31" s="567"/>
      <c r="RKS31" s="567"/>
      <c r="RKT31" s="567"/>
      <c r="RKU31" s="567"/>
      <c r="RKV31" s="567"/>
      <c r="RKW31" s="567"/>
      <c r="RKX31" s="567"/>
      <c r="RKY31" s="567"/>
      <c r="RKZ31" s="567"/>
      <c r="RLA31" s="567"/>
      <c r="RLB31" s="567"/>
      <c r="RLC31" s="567"/>
      <c r="RLD31" s="567"/>
      <c r="RLE31" s="567"/>
      <c r="RLF31" s="567"/>
      <c r="RLG31" s="567"/>
      <c r="RLH31" s="567"/>
      <c r="RLI31" s="567"/>
      <c r="RLJ31" s="567"/>
      <c r="RLK31" s="567"/>
      <c r="RLL31" s="567"/>
      <c r="RLM31" s="567"/>
      <c r="RLN31" s="567"/>
      <c r="RLO31" s="567"/>
      <c r="RLP31" s="567"/>
      <c r="RLQ31" s="567"/>
      <c r="RLR31" s="567"/>
      <c r="RLS31" s="567"/>
      <c r="RLT31" s="567"/>
      <c r="RLU31" s="567"/>
      <c r="RLV31" s="567"/>
      <c r="RLW31" s="567"/>
      <c r="RLX31" s="567"/>
      <c r="RLY31" s="567"/>
      <c r="RLZ31" s="567"/>
      <c r="RMA31" s="567"/>
      <c r="RMB31" s="567"/>
      <c r="RMC31" s="567"/>
      <c r="RMD31" s="567"/>
      <c r="RME31" s="567"/>
      <c r="RMF31" s="567"/>
      <c r="RMG31" s="567"/>
      <c r="RMH31" s="567"/>
      <c r="RMI31" s="567"/>
      <c r="RMJ31" s="567"/>
      <c r="RMK31" s="567"/>
      <c r="RML31" s="567"/>
      <c r="RMM31" s="567"/>
      <c r="RMN31" s="567"/>
      <c r="RMO31" s="567"/>
      <c r="RMP31" s="567"/>
      <c r="RMQ31" s="567"/>
      <c r="RMR31" s="567"/>
      <c r="RMS31" s="567"/>
      <c r="RMT31" s="567"/>
      <c r="RMU31" s="567"/>
      <c r="RMV31" s="567"/>
      <c r="RMW31" s="567"/>
      <c r="RMX31" s="567"/>
      <c r="RMY31" s="567"/>
      <c r="RMZ31" s="567"/>
      <c r="RNA31" s="567"/>
      <c r="RNB31" s="567"/>
      <c r="RNC31" s="567"/>
      <c r="RND31" s="567"/>
      <c r="RNE31" s="567"/>
      <c r="RNF31" s="567"/>
      <c r="RNG31" s="567"/>
      <c r="RNH31" s="567"/>
      <c r="RNI31" s="567"/>
      <c r="RNJ31" s="567"/>
      <c r="RNK31" s="567"/>
      <c r="RNL31" s="567"/>
      <c r="RNM31" s="567"/>
      <c r="RNN31" s="567"/>
      <c r="RNO31" s="567"/>
      <c r="RNP31" s="567"/>
      <c r="RNQ31" s="567"/>
      <c r="RNR31" s="567"/>
      <c r="RNS31" s="567"/>
      <c r="RNT31" s="567"/>
      <c r="RNU31" s="567"/>
      <c r="RNV31" s="567"/>
      <c r="RNW31" s="567"/>
      <c r="RNX31" s="567"/>
      <c r="RNY31" s="567"/>
      <c r="RNZ31" s="567"/>
      <c r="ROA31" s="567"/>
      <c r="ROB31" s="567"/>
      <c r="ROC31" s="567"/>
      <c r="ROD31" s="567"/>
      <c r="ROE31" s="567"/>
      <c r="ROF31" s="567"/>
      <c r="ROG31" s="567"/>
      <c r="ROH31" s="567"/>
      <c r="ROI31" s="567"/>
      <c r="ROJ31" s="567"/>
      <c r="ROK31" s="567"/>
      <c r="ROL31" s="567"/>
      <c r="ROM31" s="567"/>
      <c r="RON31" s="567"/>
      <c r="ROO31" s="567"/>
      <c r="ROP31" s="567"/>
      <c r="ROQ31" s="567"/>
      <c r="ROR31" s="567"/>
      <c r="ROS31" s="567"/>
      <c r="ROT31" s="567"/>
      <c r="ROU31" s="567"/>
      <c r="ROV31" s="567"/>
      <c r="ROW31" s="567"/>
      <c r="ROX31" s="567"/>
      <c r="ROY31" s="567"/>
      <c r="ROZ31" s="567"/>
      <c r="RPA31" s="567"/>
      <c r="RPB31" s="567"/>
      <c r="RPC31" s="567"/>
      <c r="RPD31" s="567"/>
      <c r="RPE31" s="567"/>
      <c r="RPF31" s="567"/>
      <c r="RPG31" s="567"/>
      <c r="RPH31" s="567"/>
      <c r="RPI31" s="567"/>
      <c r="RPJ31" s="567"/>
      <c r="RPK31" s="567"/>
      <c r="RPL31" s="567"/>
      <c r="RPM31" s="567"/>
      <c r="RPN31" s="567"/>
      <c r="RPO31" s="567"/>
      <c r="RPP31" s="567"/>
      <c r="RPQ31" s="567"/>
      <c r="RPR31" s="567"/>
      <c r="RPS31" s="567"/>
      <c r="RPT31" s="567"/>
      <c r="RPU31" s="567"/>
      <c r="RPV31" s="567"/>
      <c r="RPW31" s="567"/>
      <c r="RPX31" s="567"/>
      <c r="RPY31" s="567"/>
      <c r="RPZ31" s="567"/>
      <c r="RQA31" s="567"/>
      <c r="RQB31" s="567"/>
      <c r="RQC31" s="567"/>
      <c r="RQD31" s="567"/>
      <c r="RQE31" s="567"/>
      <c r="RQF31" s="567"/>
      <c r="RQG31" s="567"/>
      <c r="RQH31" s="567"/>
      <c r="RQI31" s="567"/>
      <c r="RQJ31" s="567"/>
      <c r="RQK31" s="567"/>
      <c r="RQL31" s="567"/>
      <c r="RQM31" s="567"/>
      <c r="RQN31" s="567"/>
      <c r="RQO31" s="567"/>
      <c r="RQP31" s="567"/>
      <c r="RQQ31" s="567"/>
      <c r="RQR31" s="567"/>
      <c r="RQS31" s="567"/>
      <c r="RQT31" s="567"/>
      <c r="RQU31" s="567"/>
      <c r="RQV31" s="567"/>
      <c r="RQW31" s="567"/>
      <c r="RQX31" s="567"/>
      <c r="RQY31" s="567"/>
      <c r="RQZ31" s="567"/>
      <c r="RRA31" s="567"/>
      <c r="RRB31" s="567"/>
      <c r="RRC31" s="567"/>
      <c r="RRD31" s="567"/>
      <c r="RRE31" s="567"/>
      <c r="RRF31" s="567"/>
      <c r="RRG31" s="567"/>
      <c r="RRH31" s="567"/>
      <c r="RRI31" s="567"/>
      <c r="RRJ31" s="567"/>
      <c r="RRK31" s="567"/>
      <c r="RRL31" s="567"/>
      <c r="RRM31" s="567"/>
      <c r="RRN31" s="567"/>
      <c r="RRO31" s="567"/>
      <c r="RRP31" s="567"/>
      <c r="RRQ31" s="567"/>
      <c r="RRR31" s="567"/>
      <c r="RRS31" s="567"/>
      <c r="RRT31" s="567"/>
      <c r="RRU31" s="567"/>
      <c r="RRV31" s="567"/>
      <c r="RRW31" s="567"/>
      <c r="RRX31" s="567"/>
      <c r="RRY31" s="567"/>
      <c r="RRZ31" s="567"/>
      <c r="RSA31" s="567"/>
      <c r="RSB31" s="567"/>
      <c r="RSC31" s="567"/>
      <c r="RSD31" s="567"/>
      <c r="RSE31" s="567"/>
      <c r="RSF31" s="567"/>
      <c r="RSG31" s="567"/>
      <c r="RSH31" s="567"/>
      <c r="RSI31" s="567"/>
      <c r="RSJ31" s="567"/>
      <c r="RSK31" s="567"/>
      <c r="RSL31" s="567"/>
      <c r="RSM31" s="567"/>
      <c r="RSN31" s="567"/>
      <c r="RSO31" s="567"/>
      <c r="RSP31" s="567"/>
      <c r="RSQ31" s="567"/>
      <c r="RSR31" s="567"/>
      <c r="RSS31" s="567"/>
      <c r="RST31" s="567"/>
      <c r="RSU31" s="567"/>
      <c r="RSV31" s="567"/>
      <c r="RSW31" s="567"/>
      <c r="RSX31" s="567"/>
      <c r="RSY31" s="567"/>
      <c r="RSZ31" s="567"/>
      <c r="RTA31" s="567"/>
      <c r="RTB31" s="567"/>
      <c r="RTC31" s="567"/>
      <c r="RTD31" s="567"/>
      <c r="RTE31" s="567"/>
      <c r="RTF31" s="567"/>
      <c r="RTG31" s="567"/>
      <c r="RTH31" s="567"/>
      <c r="RTI31" s="567"/>
      <c r="RTJ31" s="567"/>
      <c r="RTK31" s="567"/>
      <c r="RTL31" s="567"/>
      <c r="RTM31" s="567"/>
      <c r="RTN31" s="567"/>
      <c r="RTO31" s="567"/>
      <c r="RTP31" s="567"/>
      <c r="RTQ31" s="567"/>
      <c r="RTR31" s="567"/>
      <c r="RTS31" s="567"/>
      <c r="RTT31" s="567"/>
      <c r="RTU31" s="567"/>
      <c r="RTV31" s="567"/>
      <c r="RTW31" s="567"/>
      <c r="RTX31" s="567"/>
      <c r="RTY31" s="567"/>
      <c r="RTZ31" s="567"/>
      <c r="RUA31" s="567"/>
      <c r="RUB31" s="567"/>
      <c r="RUC31" s="567"/>
      <c r="RUD31" s="567"/>
      <c r="RUE31" s="567"/>
      <c r="RUF31" s="567"/>
      <c r="RUG31" s="567"/>
      <c r="RUH31" s="567"/>
      <c r="RUI31" s="567"/>
      <c r="RUJ31" s="567"/>
      <c r="RUK31" s="567"/>
      <c r="RUL31" s="567"/>
      <c r="RUM31" s="567"/>
      <c r="RUN31" s="567"/>
      <c r="RUO31" s="567"/>
      <c r="RUP31" s="567"/>
      <c r="RUQ31" s="567"/>
      <c r="RUR31" s="567"/>
      <c r="RUS31" s="567"/>
      <c r="RUT31" s="567"/>
      <c r="RUU31" s="567"/>
      <c r="RUV31" s="567"/>
      <c r="RUW31" s="567"/>
      <c r="RUX31" s="567"/>
      <c r="RUY31" s="567"/>
      <c r="RUZ31" s="567"/>
      <c r="RVA31" s="567"/>
      <c r="RVB31" s="567"/>
      <c r="RVC31" s="567"/>
      <c r="RVD31" s="567"/>
      <c r="RVE31" s="567"/>
      <c r="RVF31" s="567"/>
      <c r="RVG31" s="567"/>
      <c r="RVH31" s="567"/>
      <c r="RVI31" s="567"/>
      <c r="RVJ31" s="567"/>
      <c r="RVK31" s="567"/>
      <c r="RVL31" s="567"/>
      <c r="RVM31" s="567"/>
      <c r="RVN31" s="567"/>
      <c r="RVO31" s="567"/>
      <c r="RVP31" s="567"/>
      <c r="RVQ31" s="567"/>
      <c r="RVR31" s="567"/>
      <c r="RVS31" s="567"/>
      <c r="RVT31" s="567"/>
      <c r="RVU31" s="567"/>
      <c r="RVV31" s="567"/>
      <c r="RVW31" s="567"/>
      <c r="RVX31" s="567"/>
      <c r="RVY31" s="567"/>
      <c r="RVZ31" s="567"/>
      <c r="RWA31" s="567"/>
      <c r="RWB31" s="567"/>
      <c r="RWC31" s="567"/>
      <c r="RWD31" s="567"/>
      <c r="RWE31" s="567"/>
      <c r="RWF31" s="567"/>
      <c r="RWG31" s="567"/>
      <c r="RWH31" s="567"/>
      <c r="RWI31" s="567"/>
      <c r="RWJ31" s="567"/>
      <c r="RWK31" s="567"/>
      <c r="RWL31" s="567"/>
      <c r="RWM31" s="567"/>
      <c r="RWN31" s="567"/>
      <c r="RWO31" s="567"/>
      <c r="RWP31" s="567"/>
      <c r="RWQ31" s="567"/>
      <c r="RWR31" s="567"/>
      <c r="RWS31" s="567"/>
      <c r="RWT31" s="567"/>
      <c r="RWU31" s="567"/>
      <c r="RWV31" s="567"/>
      <c r="RWW31" s="567"/>
      <c r="RWX31" s="567"/>
      <c r="RWY31" s="567"/>
      <c r="RWZ31" s="567"/>
      <c r="RXA31" s="567"/>
      <c r="RXB31" s="567"/>
      <c r="RXC31" s="567"/>
      <c r="RXD31" s="567"/>
      <c r="RXE31" s="567"/>
      <c r="RXF31" s="567"/>
      <c r="RXG31" s="567"/>
      <c r="RXH31" s="567"/>
      <c r="RXI31" s="567"/>
      <c r="RXJ31" s="567"/>
      <c r="RXK31" s="567"/>
      <c r="RXL31" s="567"/>
      <c r="RXM31" s="567"/>
      <c r="RXN31" s="567"/>
      <c r="RXO31" s="567"/>
      <c r="RXP31" s="567"/>
      <c r="RXQ31" s="567"/>
      <c r="RXR31" s="567"/>
      <c r="RXS31" s="567"/>
      <c r="RXT31" s="567"/>
      <c r="RXU31" s="567"/>
      <c r="RXV31" s="567"/>
      <c r="RXW31" s="567"/>
      <c r="RXX31" s="567"/>
      <c r="RXY31" s="567"/>
      <c r="RXZ31" s="567"/>
      <c r="RYA31" s="567"/>
      <c r="RYB31" s="567"/>
      <c r="RYC31" s="567"/>
      <c r="RYD31" s="567"/>
      <c r="RYE31" s="567"/>
      <c r="RYF31" s="567"/>
      <c r="RYG31" s="567"/>
      <c r="RYH31" s="567"/>
      <c r="RYI31" s="567"/>
      <c r="RYJ31" s="567"/>
      <c r="RYK31" s="567"/>
      <c r="RYL31" s="567"/>
      <c r="RYM31" s="567"/>
      <c r="RYN31" s="567"/>
      <c r="RYO31" s="567"/>
      <c r="RYP31" s="567"/>
      <c r="RYQ31" s="567"/>
      <c r="RYR31" s="567"/>
      <c r="RYS31" s="567"/>
      <c r="RYT31" s="567"/>
      <c r="RYU31" s="567"/>
      <c r="RYV31" s="567"/>
      <c r="RYW31" s="567"/>
      <c r="RYX31" s="567"/>
      <c r="RYY31" s="567"/>
      <c r="RYZ31" s="567"/>
      <c r="RZA31" s="567"/>
      <c r="RZB31" s="567"/>
      <c r="RZC31" s="567"/>
      <c r="RZD31" s="567"/>
      <c r="RZE31" s="567"/>
      <c r="RZF31" s="567"/>
      <c r="RZG31" s="567"/>
      <c r="RZH31" s="567"/>
      <c r="RZI31" s="567"/>
      <c r="RZJ31" s="567"/>
      <c r="RZK31" s="567"/>
      <c r="RZL31" s="567"/>
      <c r="RZM31" s="567"/>
      <c r="RZN31" s="567"/>
      <c r="RZO31" s="567"/>
      <c r="RZP31" s="567"/>
      <c r="RZQ31" s="567"/>
      <c r="RZR31" s="567"/>
      <c r="RZS31" s="567"/>
      <c r="RZT31" s="567"/>
      <c r="RZU31" s="567"/>
      <c r="RZV31" s="567"/>
      <c r="RZW31" s="567"/>
      <c r="RZX31" s="567"/>
      <c r="RZY31" s="567"/>
      <c r="RZZ31" s="567"/>
      <c r="SAA31" s="567"/>
      <c r="SAB31" s="567"/>
      <c r="SAC31" s="567"/>
      <c r="SAD31" s="567"/>
      <c r="SAE31" s="567"/>
      <c r="SAF31" s="567"/>
      <c r="SAG31" s="567"/>
      <c r="SAH31" s="567"/>
      <c r="SAI31" s="567"/>
      <c r="SAJ31" s="567"/>
      <c r="SAK31" s="567"/>
      <c r="SAL31" s="567"/>
      <c r="SAM31" s="567"/>
      <c r="SAN31" s="567"/>
      <c r="SAO31" s="567"/>
      <c r="SAP31" s="567"/>
      <c r="SAQ31" s="567"/>
      <c r="SAR31" s="567"/>
      <c r="SAS31" s="567"/>
      <c r="SAT31" s="567"/>
      <c r="SAU31" s="567"/>
      <c r="SAV31" s="567"/>
      <c r="SAW31" s="567"/>
      <c r="SAX31" s="567"/>
      <c r="SAY31" s="567"/>
      <c r="SAZ31" s="567"/>
      <c r="SBA31" s="567"/>
      <c r="SBB31" s="567"/>
      <c r="SBC31" s="567"/>
      <c r="SBD31" s="567"/>
      <c r="SBE31" s="567"/>
      <c r="SBF31" s="567"/>
      <c r="SBG31" s="567"/>
      <c r="SBH31" s="567"/>
      <c r="SBI31" s="567"/>
      <c r="SBJ31" s="567"/>
      <c r="SBK31" s="567"/>
      <c r="SBL31" s="567"/>
      <c r="SBM31" s="567"/>
      <c r="SBN31" s="567"/>
      <c r="SBO31" s="567"/>
      <c r="SBP31" s="567"/>
      <c r="SBQ31" s="567"/>
      <c r="SBR31" s="567"/>
      <c r="SBS31" s="567"/>
      <c r="SBT31" s="567"/>
      <c r="SBU31" s="567"/>
      <c r="SBV31" s="567"/>
      <c r="SBW31" s="567"/>
      <c r="SBX31" s="567"/>
      <c r="SBY31" s="567"/>
      <c r="SBZ31" s="567"/>
      <c r="SCA31" s="567"/>
      <c r="SCB31" s="567"/>
      <c r="SCC31" s="567"/>
      <c r="SCD31" s="567"/>
      <c r="SCE31" s="567"/>
      <c r="SCF31" s="567"/>
      <c r="SCG31" s="567"/>
      <c r="SCH31" s="567"/>
      <c r="SCI31" s="567"/>
      <c r="SCJ31" s="567"/>
      <c r="SCK31" s="567"/>
      <c r="SCL31" s="567"/>
      <c r="SCM31" s="567"/>
      <c r="SCN31" s="567"/>
      <c r="SCO31" s="567"/>
      <c r="SCP31" s="567"/>
      <c r="SCQ31" s="567"/>
      <c r="SCR31" s="567"/>
      <c r="SCS31" s="567"/>
      <c r="SCT31" s="567"/>
      <c r="SCU31" s="567"/>
      <c r="SCV31" s="567"/>
      <c r="SCW31" s="567"/>
      <c r="SCX31" s="567"/>
      <c r="SCY31" s="567"/>
      <c r="SCZ31" s="567"/>
      <c r="SDA31" s="567"/>
      <c r="SDB31" s="567"/>
      <c r="SDC31" s="567"/>
      <c r="SDD31" s="567"/>
      <c r="SDE31" s="567"/>
      <c r="SDF31" s="567"/>
      <c r="SDG31" s="567"/>
      <c r="SDH31" s="567"/>
      <c r="SDI31" s="567"/>
      <c r="SDJ31" s="567"/>
      <c r="SDK31" s="567"/>
      <c r="SDL31" s="567"/>
      <c r="SDM31" s="567"/>
      <c r="SDN31" s="567"/>
      <c r="SDO31" s="567"/>
      <c r="SDP31" s="567"/>
      <c r="SDQ31" s="567"/>
      <c r="SDR31" s="567"/>
      <c r="SDS31" s="567"/>
      <c r="SDT31" s="567"/>
      <c r="SDU31" s="567"/>
      <c r="SDV31" s="567"/>
      <c r="SDW31" s="567"/>
      <c r="SDX31" s="567"/>
      <c r="SDY31" s="567"/>
      <c r="SDZ31" s="567"/>
      <c r="SEA31" s="567"/>
      <c r="SEB31" s="567"/>
      <c r="SEC31" s="567"/>
      <c r="SED31" s="567"/>
      <c r="SEE31" s="567"/>
      <c r="SEF31" s="567"/>
      <c r="SEG31" s="567"/>
      <c r="SEH31" s="567"/>
      <c r="SEI31" s="567"/>
      <c r="SEJ31" s="567"/>
      <c r="SEK31" s="567"/>
      <c r="SEL31" s="567"/>
      <c r="SEM31" s="567"/>
      <c r="SEN31" s="567"/>
      <c r="SEO31" s="567"/>
      <c r="SEP31" s="567"/>
      <c r="SEQ31" s="567"/>
      <c r="SER31" s="567"/>
      <c r="SES31" s="567"/>
      <c r="SET31" s="567"/>
      <c r="SEU31" s="567"/>
      <c r="SEV31" s="567"/>
      <c r="SEW31" s="567"/>
      <c r="SEX31" s="567"/>
      <c r="SEY31" s="567"/>
      <c r="SEZ31" s="567"/>
      <c r="SFA31" s="567"/>
      <c r="SFB31" s="567"/>
      <c r="SFC31" s="567"/>
      <c r="SFD31" s="567"/>
      <c r="SFE31" s="567"/>
      <c r="SFF31" s="567"/>
      <c r="SFG31" s="567"/>
      <c r="SFH31" s="567"/>
      <c r="SFI31" s="567"/>
      <c r="SFJ31" s="567"/>
      <c r="SFK31" s="567"/>
      <c r="SFL31" s="567"/>
      <c r="SFM31" s="567"/>
      <c r="SFN31" s="567"/>
      <c r="SFO31" s="567"/>
      <c r="SFP31" s="567"/>
      <c r="SFQ31" s="567"/>
      <c r="SFR31" s="567"/>
      <c r="SFS31" s="567"/>
      <c r="SFT31" s="567"/>
      <c r="SFU31" s="567"/>
      <c r="SFV31" s="567"/>
      <c r="SFW31" s="567"/>
      <c r="SFX31" s="567"/>
      <c r="SFY31" s="567"/>
      <c r="SFZ31" s="567"/>
      <c r="SGA31" s="567"/>
      <c r="SGB31" s="567"/>
      <c r="SGC31" s="567"/>
      <c r="SGD31" s="567"/>
      <c r="SGE31" s="567"/>
      <c r="SGF31" s="567"/>
      <c r="SGG31" s="567"/>
      <c r="SGH31" s="567"/>
      <c r="SGI31" s="567"/>
      <c r="SGJ31" s="567"/>
      <c r="SGK31" s="567"/>
      <c r="SGL31" s="567"/>
      <c r="SGM31" s="567"/>
      <c r="SGN31" s="567"/>
      <c r="SGO31" s="567"/>
      <c r="SGP31" s="567"/>
      <c r="SGQ31" s="567"/>
      <c r="SGR31" s="567"/>
      <c r="SGS31" s="567"/>
      <c r="SGT31" s="567"/>
      <c r="SGU31" s="567"/>
      <c r="SGV31" s="567"/>
      <c r="SGW31" s="567"/>
      <c r="SGX31" s="567"/>
      <c r="SGY31" s="567"/>
      <c r="SGZ31" s="567"/>
      <c r="SHA31" s="567"/>
      <c r="SHB31" s="567"/>
      <c r="SHC31" s="567"/>
      <c r="SHD31" s="567"/>
      <c r="SHE31" s="567"/>
      <c r="SHF31" s="567"/>
      <c r="SHG31" s="567"/>
      <c r="SHH31" s="567"/>
      <c r="SHI31" s="567"/>
      <c r="SHJ31" s="567"/>
      <c r="SHK31" s="567"/>
      <c r="SHL31" s="567"/>
      <c r="SHM31" s="567"/>
      <c r="SHN31" s="567"/>
      <c r="SHO31" s="567"/>
      <c r="SHP31" s="567"/>
      <c r="SHQ31" s="567"/>
      <c r="SHR31" s="567"/>
      <c r="SHS31" s="567"/>
      <c r="SHT31" s="567"/>
      <c r="SHU31" s="567"/>
      <c r="SHV31" s="567"/>
      <c r="SHW31" s="567"/>
      <c r="SHX31" s="567"/>
      <c r="SHY31" s="567"/>
      <c r="SHZ31" s="567"/>
      <c r="SIA31" s="567"/>
      <c r="SIB31" s="567"/>
      <c r="SIC31" s="567"/>
      <c r="SID31" s="567"/>
      <c r="SIE31" s="567"/>
      <c r="SIF31" s="567"/>
      <c r="SIG31" s="567"/>
      <c r="SIH31" s="567"/>
      <c r="SII31" s="567"/>
      <c r="SIJ31" s="567"/>
      <c r="SIK31" s="567"/>
      <c r="SIL31" s="567"/>
      <c r="SIM31" s="567"/>
      <c r="SIN31" s="567"/>
      <c r="SIO31" s="567"/>
      <c r="SIP31" s="567"/>
      <c r="SIQ31" s="567"/>
      <c r="SIR31" s="567"/>
      <c r="SIS31" s="567"/>
      <c r="SIT31" s="567"/>
      <c r="SIU31" s="567"/>
      <c r="SIV31" s="567"/>
      <c r="SIW31" s="567"/>
      <c r="SIX31" s="567"/>
      <c r="SIY31" s="567"/>
      <c r="SIZ31" s="567"/>
      <c r="SJA31" s="567"/>
      <c r="SJB31" s="567"/>
      <c r="SJC31" s="567"/>
      <c r="SJD31" s="567"/>
      <c r="SJE31" s="567"/>
      <c r="SJF31" s="567"/>
      <c r="SJG31" s="567"/>
      <c r="SJH31" s="567"/>
      <c r="SJI31" s="567"/>
      <c r="SJJ31" s="567"/>
      <c r="SJK31" s="567"/>
      <c r="SJL31" s="567"/>
      <c r="SJM31" s="567"/>
      <c r="SJN31" s="567"/>
      <c r="SJO31" s="567"/>
      <c r="SJP31" s="567"/>
      <c r="SJQ31" s="567"/>
      <c r="SJR31" s="567"/>
      <c r="SJS31" s="567"/>
      <c r="SJT31" s="567"/>
      <c r="SJU31" s="567"/>
      <c r="SJV31" s="567"/>
      <c r="SJW31" s="567"/>
      <c r="SJX31" s="567"/>
      <c r="SJY31" s="567"/>
      <c r="SJZ31" s="567"/>
      <c r="SKA31" s="567"/>
      <c r="SKB31" s="567"/>
      <c r="SKC31" s="567"/>
      <c r="SKD31" s="567"/>
      <c r="SKE31" s="567"/>
      <c r="SKF31" s="567"/>
      <c r="SKG31" s="567"/>
      <c r="SKH31" s="567"/>
      <c r="SKI31" s="567"/>
      <c r="SKJ31" s="567"/>
      <c r="SKK31" s="567"/>
      <c r="SKL31" s="567"/>
      <c r="SKM31" s="567"/>
      <c r="SKN31" s="567"/>
      <c r="SKO31" s="567"/>
      <c r="SKP31" s="567"/>
      <c r="SKQ31" s="567"/>
      <c r="SKR31" s="567"/>
      <c r="SKS31" s="567"/>
      <c r="SKT31" s="567"/>
      <c r="SKU31" s="567"/>
      <c r="SKV31" s="567"/>
      <c r="SKW31" s="567"/>
      <c r="SKX31" s="567"/>
      <c r="SKY31" s="567"/>
      <c r="SKZ31" s="567"/>
      <c r="SLA31" s="567"/>
      <c r="SLB31" s="567"/>
      <c r="SLC31" s="567"/>
      <c r="SLD31" s="567"/>
      <c r="SLE31" s="567"/>
      <c r="SLF31" s="567"/>
      <c r="SLG31" s="567"/>
      <c r="SLH31" s="567"/>
      <c r="SLI31" s="567"/>
      <c r="SLJ31" s="567"/>
      <c r="SLK31" s="567"/>
      <c r="SLL31" s="567"/>
      <c r="SLM31" s="567"/>
      <c r="SLN31" s="567"/>
      <c r="SLO31" s="567"/>
      <c r="SLP31" s="567"/>
      <c r="SLQ31" s="567"/>
      <c r="SLR31" s="567"/>
      <c r="SLS31" s="567"/>
      <c r="SLT31" s="567"/>
      <c r="SLU31" s="567"/>
      <c r="SLV31" s="567"/>
      <c r="SLW31" s="567"/>
      <c r="SLX31" s="567"/>
      <c r="SLY31" s="567"/>
      <c r="SLZ31" s="567"/>
      <c r="SMA31" s="567"/>
      <c r="SMB31" s="567"/>
      <c r="SMC31" s="567"/>
      <c r="SMD31" s="567"/>
      <c r="SME31" s="567"/>
      <c r="SMF31" s="567"/>
      <c r="SMG31" s="567"/>
      <c r="SMH31" s="567"/>
      <c r="SMI31" s="567"/>
      <c r="SMJ31" s="567"/>
      <c r="SMK31" s="567"/>
      <c r="SML31" s="567"/>
      <c r="SMM31" s="567"/>
      <c r="SMN31" s="567"/>
      <c r="SMO31" s="567"/>
      <c r="SMP31" s="567"/>
      <c r="SMQ31" s="567"/>
      <c r="SMR31" s="567"/>
      <c r="SMS31" s="567"/>
      <c r="SMT31" s="567"/>
      <c r="SMU31" s="567"/>
      <c r="SMV31" s="567"/>
      <c r="SMW31" s="567"/>
      <c r="SMX31" s="567"/>
      <c r="SMY31" s="567"/>
      <c r="SMZ31" s="567"/>
      <c r="SNA31" s="567"/>
      <c r="SNB31" s="567"/>
      <c r="SNC31" s="567"/>
      <c r="SND31" s="567"/>
      <c r="SNE31" s="567"/>
      <c r="SNF31" s="567"/>
      <c r="SNG31" s="567"/>
      <c r="SNH31" s="567"/>
      <c r="SNI31" s="567"/>
      <c r="SNJ31" s="567"/>
      <c r="SNK31" s="567"/>
      <c r="SNL31" s="567"/>
      <c r="SNM31" s="567"/>
      <c r="SNN31" s="567"/>
      <c r="SNO31" s="567"/>
      <c r="SNP31" s="567"/>
      <c r="SNQ31" s="567"/>
      <c r="SNR31" s="567"/>
      <c r="SNS31" s="567"/>
      <c r="SNT31" s="567"/>
      <c r="SNU31" s="567"/>
      <c r="SNV31" s="567"/>
      <c r="SNW31" s="567"/>
      <c r="SNX31" s="567"/>
      <c r="SNY31" s="567"/>
      <c r="SNZ31" s="567"/>
      <c r="SOA31" s="567"/>
      <c r="SOB31" s="567"/>
      <c r="SOC31" s="567"/>
      <c r="SOD31" s="567"/>
      <c r="SOE31" s="567"/>
      <c r="SOF31" s="567"/>
      <c r="SOG31" s="567"/>
      <c r="SOH31" s="567"/>
      <c r="SOI31" s="567"/>
      <c r="SOJ31" s="567"/>
      <c r="SOK31" s="567"/>
      <c r="SOL31" s="567"/>
      <c r="SOM31" s="567"/>
      <c r="SON31" s="567"/>
      <c r="SOO31" s="567"/>
      <c r="SOP31" s="567"/>
      <c r="SOQ31" s="567"/>
      <c r="SOR31" s="567"/>
      <c r="SOS31" s="567"/>
      <c r="SOT31" s="567"/>
      <c r="SOU31" s="567"/>
      <c r="SOV31" s="567"/>
      <c r="SOW31" s="567"/>
      <c r="SOX31" s="567"/>
      <c r="SOY31" s="567"/>
      <c r="SOZ31" s="567"/>
      <c r="SPA31" s="567"/>
      <c r="SPB31" s="567"/>
      <c r="SPC31" s="567"/>
      <c r="SPD31" s="567"/>
      <c r="SPE31" s="567"/>
      <c r="SPF31" s="567"/>
      <c r="SPG31" s="567"/>
      <c r="SPH31" s="567"/>
      <c r="SPI31" s="567"/>
      <c r="SPJ31" s="567"/>
      <c r="SPK31" s="567"/>
      <c r="SPL31" s="567"/>
      <c r="SPM31" s="567"/>
      <c r="SPN31" s="567"/>
      <c r="SPO31" s="567"/>
      <c r="SPP31" s="567"/>
      <c r="SPQ31" s="567"/>
      <c r="SPR31" s="567"/>
      <c r="SPS31" s="567"/>
      <c r="SPT31" s="567"/>
      <c r="SPU31" s="567"/>
      <c r="SPV31" s="567"/>
      <c r="SPW31" s="567"/>
      <c r="SPX31" s="567"/>
      <c r="SPY31" s="567"/>
      <c r="SPZ31" s="567"/>
      <c r="SQA31" s="567"/>
      <c r="SQB31" s="567"/>
      <c r="SQC31" s="567"/>
      <c r="SQD31" s="567"/>
      <c r="SQE31" s="567"/>
      <c r="SQF31" s="567"/>
      <c r="SQG31" s="567"/>
      <c r="SQH31" s="567"/>
      <c r="SQI31" s="567"/>
      <c r="SQJ31" s="567"/>
      <c r="SQK31" s="567"/>
      <c r="SQL31" s="567"/>
      <c r="SQM31" s="567"/>
      <c r="SQN31" s="567"/>
      <c r="SQO31" s="567"/>
      <c r="SQP31" s="567"/>
      <c r="SQQ31" s="567"/>
      <c r="SQR31" s="567"/>
      <c r="SQS31" s="567"/>
      <c r="SQT31" s="567"/>
      <c r="SQU31" s="567"/>
      <c r="SQV31" s="567"/>
      <c r="SQW31" s="567"/>
      <c r="SQX31" s="567"/>
      <c r="SQY31" s="567"/>
      <c r="SQZ31" s="567"/>
      <c r="SRA31" s="567"/>
      <c r="SRB31" s="567"/>
      <c r="SRC31" s="567"/>
      <c r="SRD31" s="567"/>
      <c r="SRE31" s="567"/>
      <c r="SRF31" s="567"/>
      <c r="SRG31" s="567"/>
      <c r="SRH31" s="567"/>
      <c r="SRI31" s="567"/>
      <c r="SRJ31" s="567"/>
      <c r="SRK31" s="567"/>
      <c r="SRL31" s="567"/>
      <c r="SRM31" s="567"/>
      <c r="SRN31" s="567"/>
      <c r="SRO31" s="567"/>
      <c r="SRP31" s="567"/>
      <c r="SRQ31" s="567"/>
      <c r="SRR31" s="567"/>
      <c r="SRS31" s="567"/>
      <c r="SRT31" s="567"/>
      <c r="SRU31" s="567"/>
      <c r="SRV31" s="567"/>
      <c r="SRW31" s="567"/>
      <c r="SRX31" s="567"/>
      <c r="SRY31" s="567"/>
      <c r="SRZ31" s="567"/>
      <c r="SSA31" s="567"/>
      <c r="SSB31" s="567"/>
      <c r="SSC31" s="567"/>
      <c r="SSD31" s="567"/>
      <c r="SSE31" s="567"/>
      <c r="SSF31" s="567"/>
      <c r="SSG31" s="567"/>
      <c r="SSH31" s="567"/>
      <c r="SSI31" s="567"/>
      <c r="SSJ31" s="567"/>
      <c r="SSK31" s="567"/>
      <c r="SSL31" s="567"/>
      <c r="SSM31" s="567"/>
      <c r="SSN31" s="567"/>
      <c r="SSO31" s="567"/>
      <c r="SSP31" s="567"/>
      <c r="SSQ31" s="567"/>
      <c r="SSR31" s="567"/>
      <c r="SSS31" s="567"/>
      <c r="SST31" s="567"/>
      <c r="SSU31" s="567"/>
      <c r="SSV31" s="567"/>
      <c r="SSW31" s="567"/>
      <c r="SSX31" s="567"/>
      <c r="SSY31" s="567"/>
      <c r="SSZ31" s="567"/>
      <c r="STA31" s="567"/>
      <c r="STB31" s="567"/>
      <c r="STC31" s="567"/>
      <c r="STD31" s="567"/>
      <c r="STE31" s="567"/>
      <c r="STF31" s="567"/>
      <c r="STG31" s="567"/>
      <c r="STH31" s="567"/>
      <c r="STI31" s="567"/>
      <c r="STJ31" s="567"/>
      <c r="STK31" s="567"/>
      <c r="STL31" s="567"/>
      <c r="STM31" s="567"/>
      <c r="STN31" s="567"/>
      <c r="STO31" s="567"/>
      <c r="STP31" s="567"/>
      <c r="STQ31" s="567"/>
      <c r="STR31" s="567"/>
      <c r="STS31" s="567"/>
      <c r="STT31" s="567"/>
      <c r="STU31" s="567"/>
      <c r="STV31" s="567"/>
      <c r="STW31" s="567"/>
      <c r="STX31" s="567"/>
      <c r="STY31" s="567"/>
      <c r="STZ31" s="567"/>
      <c r="SUA31" s="567"/>
      <c r="SUB31" s="567"/>
      <c r="SUC31" s="567"/>
      <c r="SUD31" s="567"/>
      <c r="SUE31" s="567"/>
      <c r="SUF31" s="567"/>
      <c r="SUG31" s="567"/>
      <c r="SUH31" s="567"/>
      <c r="SUI31" s="567"/>
      <c r="SUJ31" s="567"/>
      <c r="SUK31" s="567"/>
      <c r="SUL31" s="567"/>
      <c r="SUM31" s="567"/>
      <c r="SUN31" s="567"/>
      <c r="SUO31" s="567"/>
      <c r="SUP31" s="567"/>
      <c r="SUQ31" s="567"/>
      <c r="SUR31" s="567"/>
      <c r="SUS31" s="567"/>
      <c r="SUT31" s="567"/>
      <c r="SUU31" s="567"/>
      <c r="SUV31" s="567"/>
      <c r="SUW31" s="567"/>
      <c r="SUX31" s="567"/>
      <c r="SUY31" s="567"/>
      <c r="SUZ31" s="567"/>
      <c r="SVA31" s="567"/>
      <c r="SVB31" s="567"/>
      <c r="SVC31" s="567"/>
      <c r="SVD31" s="567"/>
      <c r="SVE31" s="567"/>
      <c r="SVF31" s="567"/>
      <c r="SVG31" s="567"/>
      <c r="SVH31" s="567"/>
      <c r="SVI31" s="567"/>
      <c r="SVJ31" s="567"/>
      <c r="SVK31" s="567"/>
      <c r="SVL31" s="567"/>
      <c r="SVM31" s="567"/>
      <c r="SVN31" s="567"/>
      <c r="SVO31" s="567"/>
      <c r="SVP31" s="567"/>
      <c r="SVQ31" s="567"/>
      <c r="SVR31" s="567"/>
      <c r="SVS31" s="567"/>
      <c r="SVT31" s="567"/>
      <c r="SVU31" s="567"/>
      <c r="SVV31" s="567"/>
      <c r="SVW31" s="567"/>
      <c r="SVX31" s="567"/>
      <c r="SVY31" s="567"/>
      <c r="SVZ31" s="567"/>
      <c r="SWA31" s="567"/>
      <c r="SWB31" s="567"/>
      <c r="SWC31" s="567"/>
      <c r="SWD31" s="567"/>
      <c r="SWE31" s="567"/>
      <c r="SWF31" s="567"/>
      <c r="SWG31" s="567"/>
      <c r="SWH31" s="567"/>
      <c r="SWI31" s="567"/>
      <c r="SWJ31" s="567"/>
      <c r="SWK31" s="567"/>
      <c r="SWL31" s="567"/>
      <c r="SWM31" s="567"/>
      <c r="SWN31" s="567"/>
      <c r="SWO31" s="567"/>
      <c r="SWP31" s="567"/>
      <c r="SWQ31" s="567"/>
      <c r="SWR31" s="567"/>
      <c r="SWS31" s="567"/>
      <c r="SWT31" s="567"/>
      <c r="SWU31" s="567"/>
      <c r="SWV31" s="567"/>
      <c r="SWW31" s="567"/>
      <c r="SWX31" s="567"/>
      <c r="SWY31" s="567"/>
      <c r="SWZ31" s="567"/>
      <c r="SXA31" s="567"/>
      <c r="SXB31" s="567"/>
      <c r="SXC31" s="567"/>
      <c r="SXD31" s="567"/>
      <c r="SXE31" s="567"/>
      <c r="SXF31" s="567"/>
      <c r="SXG31" s="567"/>
      <c r="SXH31" s="567"/>
      <c r="SXI31" s="567"/>
      <c r="SXJ31" s="567"/>
      <c r="SXK31" s="567"/>
      <c r="SXL31" s="567"/>
      <c r="SXM31" s="567"/>
      <c r="SXN31" s="567"/>
      <c r="SXO31" s="567"/>
      <c r="SXP31" s="567"/>
      <c r="SXQ31" s="567"/>
      <c r="SXR31" s="567"/>
      <c r="SXS31" s="567"/>
      <c r="SXT31" s="567"/>
      <c r="SXU31" s="567"/>
      <c r="SXV31" s="567"/>
      <c r="SXW31" s="567"/>
      <c r="SXX31" s="567"/>
      <c r="SXY31" s="567"/>
      <c r="SXZ31" s="567"/>
      <c r="SYA31" s="567"/>
      <c r="SYB31" s="567"/>
      <c r="SYC31" s="567"/>
      <c r="SYD31" s="567"/>
      <c r="SYE31" s="567"/>
      <c r="SYF31" s="567"/>
      <c r="SYG31" s="567"/>
      <c r="SYH31" s="567"/>
      <c r="SYI31" s="567"/>
      <c r="SYJ31" s="567"/>
      <c r="SYK31" s="567"/>
      <c r="SYL31" s="567"/>
      <c r="SYM31" s="567"/>
      <c r="SYN31" s="567"/>
      <c r="SYO31" s="567"/>
      <c r="SYP31" s="567"/>
      <c r="SYQ31" s="567"/>
      <c r="SYR31" s="567"/>
      <c r="SYS31" s="567"/>
      <c r="SYT31" s="567"/>
      <c r="SYU31" s="567"/>
      <c r="SYV31" s="567"/>
      <c r="SYW31" s="567"/>
      <c r="SYX31" s="567"/>
      <c r="SYY31" s="567"/>
      <c r="SYZ31" s="567"/>
      <c r="SZA31" s="567"/>
      <c r="SZB31" s="567"/>
      <c r="SZC31" s="567"/>
      <c r="SZD31" s="567"/>
      <c r="SZE31" s="567"/>
      <c r="SZF31" s="567"/>
      <c r="SZG31" s="567"/>
      <c r="SZH31" s="567"/>
      <c r="SZI31" s="567"/>
      <c r="SZJ31" s="567"/>
      <c r="SZK31" s="567"/>
      <c r="SZL31" s="567"/>
      <c r="SZM31" s="567"/>
      <c r="SZN31" s="567"/>
      <c r="SZO31" s="567"/>
      <c r="SZP31" s="567"/>
      <c r="SZQ31" s="567"/>
      <c r="SZR31" s="567"/>
      <c r="SZS31" s="567"/>
      <c r="SZT31" s="567"/>
      <c r="SZU31" s="567"/>
      <c r="SZV31" s="567"/>
      <c r="SZW31" s="567"/>
      <c r="SZX31" s="567"/>
      <c r="SZY31" s="567"/>
      <c r="SZZ31" s="567"/>
      <c r="TAA31" s="567"/>
      <c r="TAB31" s="567"/>
      <c r="TAC31" s="567"/>
      <c r="TAD31" s="567"/>
      <c r="TAE31" s="567"/>
      <c r="TAF31" s="567"/>
      <c r="TAG31" s="567"/>
      <c r="TAH31" s="567"/>
      <c r="TAI31" s="567"/>
      <c r="TAJ31" s="567"/>
      <c r="TAK31" s="567"/>
      <c r="TAL31" s="567"/>
      <c r="TAM31" s="567"/>
      <c r="TAN31" s="567"/>
      <c r="TAO31" s="567"/>
      <c r="TAP31" s="567"/>
      <c r="TAQ31" s="567"/>
      <c r="TAR31" s="567"/>
      <c r="TAS31" s="567"/>
      <c r="TAT31" s="567"/>
      <c r="TAU31" s="567"/>
      <c r="TAV31" s="567"/>
      <c r="TAW31" s="567"/>
      <c r="TAX31" s="567"/>
      <c r="TAY31" s="567"/>
      <c r="TAZ31" s="567"/>
      <c r="TBA31" s="567"/>
      <c r="TBB31" s="567"/>
      <c r="TBC31" s="567"/>
      <c r="TBD31" s="567"/>
      <c r="TBE31" s="567"/>
      <c r="TBF31" s="567"/>
      <c r="TBG31" s="567"/>
      <c r="TBH31" s="567"/>
      <c r="TBI31" s="567"/>
      <c r="TBJ31" s="567"/>
      <c r="TBK31" s="567"/>
      <c r="TBL31" s="567"/>
      <c r="TBM31" s="567"/>
      <c r="TBN31" s="567"/>
      <c r="TBO31" s="567"/>
      <c r="TBP31" s="567"/>
      <c r="TBQ31" s="567"/>
      <c r="TBR31" s="567"/>
      <c r="TBS31" s="567"/>
      <c r="TBT31" s="567"/>
      <c r="TBU31" s="567"/>
      <c r="TBV31" s="567"/>
      <c r="TBW31" s="567"/>
      <c r="TBX31" s="567"/>
      <c r="TBY31" s="567"/>
      <c r="TBZ31" s="567"/>
      <c r="TCA31" s="567"/>
      <c r="TCB31" s="567"/>
      <c r="TCC31" s="567"/>
      <c r="TCD31" s="567"/>
      <c r="TCE31" s="567"/>
      <c r="TCF31" s="567"/>
      <c r="TCG31" s="567"/>
      <c r="TCH31" s="567"/>
      <c r="TCI31" s="567"/>
      <c r="TCJ31" s="567"/>
      <c r="TCK31" s="567"/>
      <c r="TCL31" s="567"/>
      <c r="TCM31" s="567"/>
      <c r="TCN31" s="567"/>
      <c r="TCO31" s="567"/>
      <c r="TCP31" s="567"/>
      <c r="TCQ31" s="567"/>
      <c r="TCR31" s="567"/>
      <c r="TCS31" s="567"/>
      <c r="TCT31" s="567"/>
      <c r="TCU31" s="567"/>
      <c r="TCV31" s="567"/>
      <c r="TCW31" s="567"/>
      <c r="TCX31" s="567"/>
      <c r="TCY31" s="567"/>
      <c r="TCZ31" s="567"/>
      <c r="TDA31" s="567"/>
      <c r="TDB31" s="567"/>
      <c r="TDC31" s="567"/>
      <c r="TDD31" s="567"/>
      <c r="TDE31" s="567"/>
      <c r="TDF31" s="567"/>
      <c r="TDG31" s="567"/>
      <c r="TDH31" s="567"/>
      <c r="TDI31" s="567"/>
      <c r="TDJ31" s="567"/>
      <c r="TDK31" s="567"/>
      <c r="TDL31" s="567"/>
      <c r="TDM31" s="567"/>
      <c r="TDN31" s="567"/>
      <c r="TDO31" s="567"/>
      <c r="TDP31" s="567"/>
      <c r="TDQ31" s="567"/>
      <c r="TDR31" s="567"/>
      <c r="TDS31" s="567"/>
      <c r="TDT31" s="567"/>
      <c r="TDU31" s="567"/>
      <c r="TDV31" s="567"/>
      <c r="TDW31" s="567"/>
      <c r="TDX31" s="567"/>
      <c r="TDY31" s="567"/>
      <c r="TDZ31" s="567"/>
      <c r="TEA31" s="567"/>
      <c r="TEB31" s="567"/>
      <c r="TEC31" s="567"/>
      <c r="TED31" s="567"/>
      <c r="TEE31" s="567"/>
      <c r="TEF31" s="567"/>
      <c r="TEG31" s="567"/>
      <c r="TEH31" s="567"/>
      <c r="TEI31" s="567"/>
      <c r="TEJ31" s="567"/>
      <c r="TEK31" s="567"/>
      <c r="TEL31" s="567"/>
      <c r="TEM31" s="567"/>
      <c r="TEN31" s="567"/>
      <c r="TEO31" s="567"/>
      <c r="TEP31" s="567"/>
      <c r="TEQ31" s="567"/>
      <c r="TER31" s="567"/>
      <c r="TES31" s="567"/>
      <c r="TET31" s="567"/>
      <c r="TEU31" s="567"/>
      <c r="TEV31" s="567"/>
      <c r="TEW31" s="567"/>
      <c r="TEX31" s="567"/>
      <c r="TEY31" s="567"/>
      <c r="TEZ31" s="567"/>
      <c r="TFA31" s="567"/>
      <c r="TFB31" s="567"/>
      <c r="TFC31" s="567"/>
      <c r="TFD31" s="567"/>
      <c r="TFE31" s="567"/>
      <c r="TFF31" s="567"/>
      <c r="TFG31" s="567"/>
      <c r="TFH31" s="567"/>
      <c r="TFI31" s="567"/>
      <c r="TFJ31" s="567"/>
      <c r="TFK31" s="567"/>
      <c r="TFL31" s="567"/>
      <c r="TFM31" s="567"/>
      <c r="TFN31" s="567"/>
      <c r="TFO31" s="567"/>
      <c r="TFP31" s="567"/>
      <c r="TFQ31" s="567"/>
      <c r="TFR31" s="567"/>
      <c r="TFS31" s="567"/>
      <c r="TFT31" s="567"/>
      <c r="TFU31" s="567"/>
      <c r="TFV31" s="567"/>
      <c r="TFW31" s="567"/>
      <c r="TFX31" s="567"/>
      <c r="TFY31" s="567"/>
      <c r="TFZ31" s="567"/>
      <c r="TGA31" s="567"/>
      <c r="TGB31" s="567"/>
      <c r="TGC31" s="567"/>
      <c r="TGD31" s="567"/>
      <c r="TGE31" s="567"/>
      <c r="TGF31" s="567"/>
      <c r="TGG31" s="567"/>
      <c r="TGH31" s="567"/>
      <c r="TGI31" s="567"/>
      <c r="TGJ31" s="567"/>
      <c r="TGK31" s="567"/>
      <c r="TGL31" s="567"/>
      <c r="TGM31" s="567"/>
      <c r="TGN31" s="567"/>
      <c r="TGO31" s="567"/>
      <c r="TGP31" s="567"/>
      <c r="TGQ31" s="567"/>
      <c r="TGR31" s="567"/>
      <c r="TGS31" s="567"/>
      <c r="TGT31" s="567"/>
      <c r="TGU31" s="567"/>
      <c r="TGV31" s="567"/>
      <c r="TGW31" s="567"/>
      <c r="TGX31" s="567"/>
      <c r="TGY31" s="567"/>
      <c r="TGZ31" s="567"/>
      <c r="THA31" s="567"/>
      <c r="THB31" s="567"/>
      <c r="THC31" s="567"/>
      <c r="THD31" s="567"/>
      <c r="THE31" s="567"/>
      <c r="THF31" s="567"/>
      <c r="THG31" s="567"/>
      <c r="THH31" s="567"/>
      <c r="THI31" s="567"/>
      <c r="THJ31" s="567"/>
      <c r="THK31" s="567"/>
      <c r="THL31" s="567"/>
      <c r="THM31" s="567"/>
      <c r="THN31" s="567"/>
      <c r="THO31" s="567"/>
      <c r="THP31" s="567"/>
      <c r="THQ31" s="567"/>
      <c r="THR31" s="567"/>
      <c r="THS31" s="567"/>
      <c r="THT31" s="567"/>
      <c r="THU31" s="567"/>
      <c r="THV31" s="567"/>
      <c r="THW31" s="567"/>
      <c r="THX31" s="567"/>
      <c r="THY31" s="567"/>
      <c r="THZ31" s="567"/>
      <c r="TIA31" s="567"/>
      <c r="TIB31" s="567"/>
      <c r="TIC31" s="567"/>
      <c r="TID31" s="567"/>
      <c r="TIE31" s="567"/>
      <c r="TIF31" s="567"/>
      <c r="TIG31" s="567"/>
      <c r="TIH31" s="567"/>
      <c r="TII31" s="567"/>
      <c r="TIJ31" s="567"/>
      <c r="TIK31" s="567"/>
      <c r="TIL31" s="567"/>
      <c r="TIM31" s="567"/>
      <c r="TIN31" s="567"/>
      <c r="TIO31" s="567"/>
      <c r="TIP31" s="567"/>
      <c r="TIQ31" s="567"/>
      <c r="TIR31" s="567"/>
      <c r="TIS31" s="567"/>
      <c r="TIT31" s="567"/>
      <c r="TIU31" s="567"/>
      <c r="TIV31" s="567"/>
      <c r="TIW31" s="567"/>
      <c r="TIX31" s="567"/>
      <c r="TIY31" s="567"/>
      <c r="TIZ31" s="567"/>
      <c r="TJA31" s="567"/>
      <c r="TJB31" s="567"/>
      <c r="TJC31" s="567"/>
      <c r="TJD31" s="567"/>
      <c r="TJE31" s="567"/>
      <c r="TJF31" s="567"/>
      <c r="TJG31" s="567"/>
      <c r="TJH31" s="567"/>
      <c r="TJI31" s="567"/>
      <c r="TJJ31" s="567"/>
      <c r="TJK31" s="567"/>
      <c r="TJL31" s="567"/>
      <c r="TJM31" s="567"/>
      <c r="TJN31" s="567"/>
      <c r="TJO31" s="567"/>
      <c r="TJP31" s="567"/>
      <c r="TJQ31" s="567"/>
      <c r="TJR31" s="567"/>
      <c r="TJS31" s="567"/>
      <c r="TJT31" s="567"/>
      <c r="TJU31" s="567"/>
      <c r="TJV31" s="567"/>
      <c r="TJW31" s="567"/>
      <c r="TJX31" s="567"/>
      <c r="TJY31" s="567"/>
      <c r="TJZ31" s="567"/>
      <c r="TKA31" s="567"/>
      <c r="TKB31" s="567"/>
      <c r="TKC31" s="567"/>
      <c r="TKD31" s="567"/>
      <c r="TKE31" s="567"/>
      <c r="TKF31" s="567"/>
      <c r="TKG31" s="567"/>
      <c r="TKH31" s="567"/>
      <c r="TKI31" s="567"/>
      <c r="TKJ31" s="567"/>
      <c r="TKK31" s="567"/>
      <c r="TKL31" s="567"/>
      <c r="TKM31" s="567"/>
      <c r="TKN31" s="567"/>
      <c r="TKO31" s="567"/>
      <c r="TKP31" s="567"/>
      <c r="TKQ31" s="567"/>
      <c r="TKR31" s="567"/>
      <c r="TKS31" s="567"/>
      <c r="TKT31" s="567"/>
      <c r="TKU31" s="567"/>
      <c r="TKV31" s="567"/>
      <c r="TKW31" s="567"/>
      <c r="TKX31" s="567"/>
      <c r="TKY31" s="567"/>
      <c r="TKZ31" s="567"/>
      <c r="TLA31" s="567"/>
      <c r="TLB31" s="567"/>
      <c r="TLC31" s="567"/>
      <c r="TLD31" s="567"/>
      <c r="TLE31" s="567"/>
      <c r="TLF31" s="567"/>
      <c r="TLG31" s="567"/>
      <c r="TLH31" s="567"/>
      <c r="TLI31" s="567"/>
      <c r="TLJ31" s="567"/>
      <c r="TLK31" s="567"/>
      <c r="TLL31" s="567"/>
      <c r="TLM31" s="567"/>
      <c r="TLN31" s="567"/>
      <c r="TLO31" s="567"/>
      <c r="TLP31" s="567"/>
      <c r="TLQ31" s="567"/>
      <c r="TLR31" s="567"/>
      <c r="TLS31" s="567"/>
      <c r="TLT31" s="567"/>
      <c r="TLU31" s="567"/>
      <c r="TLV31" s="567"/>
      <c r="TLW31" s="567"/>
      <c r="TLX31" s="567"/>
      <c r="TLY31" s="567"/>
      <c r="TLZ31" s="567"/>
      <c r="TMA31" s="567"/>
      <c r="TMB31" s="567"/>
      <c r="TMC31" s="567"/>
      <c r="TMD31" s="567"/>
      <c r="TME31" s="567"/>
      <c r="TMF31" s="567"/>
      <c r="TMG31" s="567"/>
      <c r="TMH31" s="567"/>
      <c r="TMI31" s="567"/>
      <c r="TMJ31" s="567"/>
      <c r="TMK31" s="567"/>
      <c r="TML31" s="567"/>
      <c r="TMM31" s="567"/>
      <c r="TMN31" s="567"/>
      <c r="TMO31" s="567"/>
      <c r="TMP31" s="567"/>
      <c r="TMQ31" s="567"/>
      <c r="TMR31" s="567"/>
      <c r="TMS31" s="567"/>
      <c r="TMT31" s="567"/>
      <c r="TMU31" s="567"/>
      <c r="TMV31" s="567"/>
      <c r="TMW31" s="567"/>
      <c r="TMX31" s="567"/>
      <c r="TMY31" s="567"/>
      <c r="TMZ31" s="567"/>
      <c r="TNA31" s="567"/>
      <c r="TNB31" s="567"/>
      <c r="TNC31" s="567"/>
      <c r="TND31" s="567"/>
      <c r="TNE31" s="567"/>
      <c r="TNF31" s="567"/>
      <c r="TNG31" s="567"/>
      <c r="TNH31" s="567"/>
      <c r="TNI31" s="567"/>
      <c r="TNJ31" s="567"/>
      <c r="TNK31" s="567"/>
      <c r="TNL31" s="567"/>
      <c r="TNM31" s="567"/>
      <c r="TNN31" s="567"/>
      <c r="TNO31" s="567"/>
      <c r="TNP31" s="567"/>
      <c r="TNQ31" s="567"/>
      <c r="TNR31" s="567"/>
      <c r="TNS31" s="567"/>
      <c r="TNT31" s="567"/>
      <c r="TNU31" s="567"/>
      <c r="TNV31" s="567"/>
      <c r="TNW31" s="567"/>
      <c r="TNX31" s="567"/>
      <c r="TNY31" s="567"/>
      <c r="TNZ31" s="567"/>
      <c r="TOA31" s="567"/>
      <c r="TOB31" s="567"/>
      <c r="TOC31" s="567"/>
      <c r="TOD31" s="567"/>
      <c r="TOE31" s="567"/>
      <c r="TOF31" s="567"/>
      <c r="TOG31" s="567"/>
      <c r="TOH31" s="567"/>
      <c r="TOI31" s="567"/>
      <c r="TOJ31" s="567"/>
      <c r="TOK31" s="567"/>
      <c r="TOL31" s="567"/>
      <c r="TOM31" s="567"/>
      <c r="TON31" s="567"/>
      <c r="TOO31" s="567"/>
      <c r="TOP31" s="567"/>
      <c r="TOQ31" s="567"/>
      <c r="TOR31" s="567"/>
      <c r="TOS31" s="567"/>
      <c r="TOT31" s="567"/>
      <c r="TOU31" s="567"/>
      <c r="TOV31" s="567"/>
      <c r="TOW31" s="567"/>
      <c r="TOX31" s="567"/>
      <c r="TOY31" s="567"/>
      <c r="TOZ31" s="567"/>
      <c r="TPA31" s="567"/>
      <c r="TPB31" s="567"/>
      <c r="TPC31" s="567"/>
      <c r="TPD31" s="567"/>
      <c r="TPE31" s="567"/>
      <c r="TPF31" s="567"/>
      <c r="TPG31" s="567"/>
      <c r="TPH31" s="567"/>
      <c r="TPI31" s="567"/>
      <c r="TPJ31" s="567"/>
      <c r="TPK31" s="567"/>
      <c r="TPL31" s="567"/>
      <c r="TPM31" s="567"/>
      <c r="TPN31" s="567"/>
      <c r="TPO31" s="567"/>
      <c r="TPP31" s="567"/>
      <c r="TPQ31" s="567"/>
      <c r="TPR31" s="567"/>
      <c r="TPS31" s="567"/>
      <c r="TPT31" s="567"/>
      <c r="TPU31" s="567"/>
      <c r="TPV31" s="567"/>
      <c r="TPW31" s="567"/>
      <c r="TPX31" s="567"/>
      <c r="TPY31" s="567"/>
      <c r="TPZ31" s="567"/>
      <c r="TQA31" s="567"/>
      <c r="TQB31" s="567"/>
      <c r="TQC31" s="567"/>
      <c r="TQD31" s="567"/>
      <c r="TQE31" s="567"/>
      <c r="TQF31" s="567"/>
      <c r="TQG31" s="567"/>
      <c r="TQH31" s="567"/>
      <c r="TQI31" s="567"/>
      <c r="TQJ31" s="567"/>
      <c r="TQK31" s="567"/>
      <c r="TQL31" s="567"/>
      <c r="TQM31" s="567"/>
      <c r="TQN31" s="567"/>
      <c r="TQO31" s="567"/>
      <c r="TQP31" s="567"/>
      <c r="TQQ31" s="567"/>
      <c r="TQR31" s="567"/>
      <c r="TQS31" s="567"/>
      <c r="TQT31" s="567"/>
      <c r="TQU31" s="567"/>
      <c r="TQV31" s="567"/>
      <c r="TQW31" s="567"/>
      <c r="TQX31" s="567"/>
      <c r="TQY31" s="567"/>
      <c r="TQZ31" s="567"/>
      <c r="TRA31" s="567"/>
      <c r="TRB31" s="567"/>
      <c r="TRC31" s="567"/>
      <c r="TRD31" s="567"/>
      <c r="TRE31" s="567"/>
      <c r="TRF31" s="567"/>
      <c r="TRG31" s="567"/>
      <c r="TRH31" s="567"/>
      <c r="TRI31" s="567"/>
      <c r="TRJ31" s="567"/>
      <c r="TRK31" s="567"/>
      <c r="TRL31" s="567"/>
      <c r="TRM31" s="567"/>
      <c r="TRN31" s="567"/>
      <c r="TRO31" s="567"/>
      <c r="TRP31" s="567"/>
      <c r="TRQ31" s="567"/>
      <c r="TRR31" s="567"/>
      <c r="TRS31" s="567"/>
      <c r="TRT31" s="567"/>
      <c r="TRU31" s="567"/>
      <c r="TRV31" s="567"/>
      <c r="TRW31" s="567"/>
      <c r="TRX31" s="567"/>
      <c r="TRY31" s="567"/>
      <c r="TRZ31" s="567"/>
      <c r="TSA31" s="567"/>
      <c r="TSB31" s="567"/>
      <c r="TSC31" s="567"/>
      <c r="TSD31" s="567"/>
      <c r="TSE31" s="567"/>
      <c r="TSF31" s="567"/>
      <c r="TSG31" s="567"/>
      <c r="TSH31" s="567"/>
      <c r="TSI31" s="567"/>
      <c r="TSJ31" s="567"/>
      <c r="TSK31" s="567"/>
      <c r="TSL31" s="567"/>
      <c r="TSM31" s="567"/>
      <c r="TSN31" s="567"/>
      <c r="TSO31" s="567"/>
      <c r="TSP31" s="567"/>
      <c r="TSQ31" s="567"/>
      <c r="TSR31" s="567"/>
      <c r="TSS31" s="567"/>
      <c r="TST31" s="567"/>
      <c r="TSU31" s="567"/>
      <c r="TSV31" s="567"/>
      <c r="TSW31" s="567"/>
      <c r="TSX31" s="567"/>
      <c r="TSY31" s="567"/>
      <c r="TSZ31" s="567"/>
      <c r="TTA31" s="567"/>
      <c r="TTB31" s="567"/>
      <c r="TTC31" s="567"/>
      <c r="TTD31" s="567"/>
      <c r="TTE31" s="567"/>
      <c r="TTF31" s="567"/>
      <c r="TTG31" s="567"/>
      <c r="TTH31" s="567"/>
      <c r="TTI31" s="567"/>
      <c r="TTJ31" s="567"/>
      <c r="TTK31" s="567"/>
      <c r="TTL31" s="567"/>
      <c r="TTM31" s="567"/>
      <c r="TTN31" s="567"/>
      <c r="TTO31" s="567"/>
      <c r="TTP31" s="567"/>
      <c r="TTQ31" s="567"/>
      <c r="TTR31" s="567"/>
      <c r="TTS31" s="567"/>
      <c r="TTT31" s="567"/>
      <c r="TTU31" s="567"/>
      <c r="TTV31" s="567"/>
      <c r="TTW31" s="567"/>
      <c r="TTX31" s="567"/>
      <c r="TTY31" s="567"/>
      <c r="TTZ31" s="567"/>
      <c r="TUA31" s="567"/>
      <c r="TUB31" s="567"/>
      <c r="TUC31" s="567"/>
      <c r="TUD31" s="567"/>
      <c r="TUE31" s="567"/>
      <c r="TUF31" s="567"/>
      <c r="TUG31" s="567"/>
      <c r="TUH31" s="567"/>
      <c r="TUI31" s="567"/>
      <c r="TUJ31" s="567"/>
      <c r="TUK31" s="567"/>
      <c r="TUL31" s="567"/>
      <c r="TUM31" s="567"/>
      <c r="TUN31" s="567"/>
      <c r="TUO31" s="567"/>
      <c r="TUP31" s="567"/>
      <c r="TUQ31" s="567"/>
      <c r="TUR31" s="567"/>
      <c r="TUS31" s="567"/>
      <c r="TUT31" s="567"/>
      <c r="TUU31" s="567"/>
      <c r="TUV31" s="567"/>
      <c r="TUW31" s="567"/>
      <c r="TUX31" s="567"/>
      <c r="TUY31" s="567"/>
      <c r="TUZ31" s="567"/>
      <c r="TVA31" s="567"/>
      <c r="TVB31" s="567"/>
      <c r="TVC31" s="567"/>
      <c r="TVD31" s="567"/>
      <c r="TVE31" s="567"/>
      <c r="TVF31" s="567"/>
      <c r="TVG31" s="567"/>
      <c r="TVH31" s="567"/>
      <c r="TVI31" s="567"/>
      <c r="TVJ31" s="567"/>
      <c r="TVK31" s="567"/>
      <c r="TVL31" s="567"/>
      <c r="TVM31" s="567"/>
      <c r="TVN31" s="567"/>
      <c r="TVO31" s="567"/>
      <c r="TVP31" s="567"/>
      <c r="TVQ31" s="567"/>
      <c r="TVR31" s="567"/>
      <c r="TVS31" s="567"/>
      <c r="TVT31" s="567"/>
      <c r="TVU31" s="567"/>
      <c r="TVV31" s="567"/>
      <c r="TVW31" s="567"/>
      <c r="TVX31" s="567"/>
      <c r="TVY31" s="567"/>
      <c r="TVZ31" s="567"/>
      <c r="TWA31" s="567"/>
      <c r="TWB31" s="567"/>
      <c r="TWC31" s="567"/>
      <c r="TWD31" s="567"/>
      <c r="TWE31" s="567"/>
      <c r="TWF31" s="567"/>
      <c r="TWG31" s="567"/>
      <c r="TWH31" s="567"/>
      <c r="TWI31" s="567"/>
      <c r="TWJ31" s="567"/>
      <c r="TWK31" s="567"/>
      <c r="TWL31" s="567"/>
      <c r="TWM31" s="567"/>
      <c r="TWN31" s="567"/>
      <c r="TWO31" s="567"/>
      <c r="TWP31" s="567"/>
      <c r="TWQ31" s="567"/>
      <c r="TWR31" s="567"/>
      <c r="TWS31" s="567"/>
      <c r="TWT31" s="567"/>
      <c r="TWU31" s="567"/>
      <c r="TWV31" s="567"/>
      <c r="TWW31" s="567"/>
      <c r="TWX31" s="567"/>
      <c r="TWY31" s="567"/>
      <c r="TWZ31" s="567"/>
      <c r="TXA31" s="567"/>
      <c r="TXB31" s="567"/>
      <c r="TXC31" s="567"/>
      <c r="TXD31" s="567"/>
      <c r="TXE31" s="567"/>
      <c r="TXF31" s="567"/>
      <c r="TXG31" s="567"/>
      <c r="TXH31" s="567"/>
      <c r="TXI31" s="567"/>
      <c r="TXJ31" s="567"/>
      <c r="TXK31" s="567"/>
      <c r="TXL31" s="567"/>
      <c r="TXM31" s="567"/>
      <c r="TXN31" s="567"/>
      <c r="TXO31" s="567"/>
      <c r="TXP31" s="567"/>
      <c r="TXQ31" s="567"/>
      <c r="TXR31" s="567"/>
      <c r="TXS31" s="567"/>
      <c r="TXT31" s="567"/>
      <c r="TXU31" s="567"/>
      <c r="TXV31" s="567"/>
      <c r="TXW31" s="567"/>
      <c r="TXX31" s="567"/>
      <c r="TXY31" s="567"/>
      <c r="TXZ31" s="567"/>
      <c r="TYA31" s="567"/>
      <c r="TYB31" s="567"/>
      <c r="TYC31" s="567"/>
      <c r="TYD31" s="567"/>
      <c r="TYE31" s="567"/>
      <c r="TYF31" s="567"/>
      <c r="TYG31" s="567"/>
      <c r="TYH31" s="567"/>
      <c r="TYI31" s="567"/>
      <c r="TYJ31" s="567"/>
      <c r="TYK31" s="567"/>
      <c r="TYL31" s="567"/>
      <c r="TYM31" s="567"/>
      <c r="TYN31" s="567"/>
      <c r="TYO31" s="567"/>
      <c r="TYP31" s="567"/>
      <c r="TYQ31" s="567"/>
      <c r="TYR31" s="567"/>
      <c r="TYS31" s="567"/>
      <c r="TYT31" s="567"/>
      <c r="TYU31" s="567"/>
      <c r="TYV31" s="567"/>
      <c r="TYW31" s="567"/>
      <c r="TYX31" s="567"/>
      <c r="TYY31" s="567"/>
      <c r="TYZ31" s="567"/>
      <c r="TZA31" s="567"/>
      <c r="TZB31" s="567"/>
      <c r="TZC31" s="567"/>
      <c r="TZD31" s="567"/>
      <c r="TZE31" s="567"/>
      <c r="TZF31" s="567"/>
      <c r="TZG31" s="567"/>
      <c r="TZH31" s="567"/>
      <c r="TZI31" s="567"/>
      <c r="TZJ31" s="567"/>
      <c r="TZK31" s="567"/>
      <c r="TZL31" s="567"/>
      <c r="TZM31" s="567"/>
      <c r="TZN31" s="567"/>
      <c r="TZO31" s="567"/>
      <c r="TZP31" s="567"/>
      <c r="TZQ31" s="567"/>
      <c r="TZR31" s="567"/>
      <c r="TZS31" s="567"/>
      <c r="TZT31" s="567"/>
      <c r="TZU31" s="567"/>
      <c r="TZV31" s="567"/>
      <c r="TZW31" s="567"/>
      <c r="TZX31" s="567"/>
      <c r="TZY31" s="567"/>
      <c r="TZZ31" s="567"/>
      <c r="UAA31" s="567"/>
      <c r="UAB31" s="567"/>
      <c r="UAC31" s="567"/>
      <c r="UAD31" s="567"/>
      <c r="UAE31" s="567"/>
      <c r="UAF31" s="567"/>
      <c r="UAG31" s="567"/>
      <c r="UAH31" s="567"/>
      <c r="UAI31" s="567"/>
      <c r="UAJ31" s="567"/>
      <c r="UAK31" s="567"/>
      <c r="UAL31" s="567"/>
      <c r="UAM31" s="567"/>
      <c r="UAN31" s="567"/>
      <c r="UAO31" s="567"/>
      <c r="UAP31" s="567"/>
      <c r="UAQ31" s="567"/>
      <c r="UAR31" s="567"/>
      <c r="UAS31" s="567"/>
      <c r="UAT31" s="567"/>
      <c r="UAU31" s="567"/>
      <c r="UAV31" s="567"/>
      <c r="UAW31" s="567"/>
      <c r="UAX31" s="567"/>
      <c r="UAY31" s="567"/>
      <c r="UAZ31" s="567"/>
      <c r="UBA31" s="567"/>
      <c r="UBB31" s="567"/>
      <c r="UBC31" s="567"/>
      <c r="UBD31" s="567"/>
      <c r="UBE31" s="567"/>
      <c r="UBF31" s="567"/>
      <c r="UBG31" s="567"/>
      <c r="UBH31" s="567"/>
      <c r="UBI31" s="567"/>
      <c r="UBJ31" s="567"/>
      <c r="UBK31" s="567"/>
      <c r="UBL31" s="567"/>
      <c r="UBM31" s="567"/>
      <c r="UBN31" s="567"/>
      <c r="UBO31" s="567"/>
      <c r="UBP31" s="567"/>
      <c r="UBQ31" s="567"/>
      <c r="UBR31" s="567"/>
      <c r="UBS31" s="567"/>
      <c r="UBT31" s="567"/>
      <c r="UBU31" s="567"/>
      <c r="UBV31" s="567"/>
      <c r="UBW31" s="567"/>
      <c r="UBX31" s="567"/>
      <c r="UBY31" s="567"/>
      <c r="UBZ31" s="567"/>
      <c r="UCA31" s="567"/>
      <c r="UCB31" s="567"/>
      <c r="UCC31" s="567"/>
      <c r="UCD31" s="567"/>
      <c r="UCE31" s="567"/>
      <c r="UCF31" s="567"/>
      <c r="UCG31" s="567"/>
      <c r="UCH31" s="567"/>
      <c r="UCI31" s="567"/>
      <c r="UCJ31" s="567"/>
      <c r="UCK31" s="567"/>
      <c r="UCL31" s="567"/>
      <c r="UCM31" s="567"/>
      <c r="UCN31" s="567"/>
      <c r="UCO31" s="567"/>
      <c r="UCP31" s="567"/>
      <c r="UCQ31" s="567"/>
      <c r="UCR31" s="567"/>
      <c r="UCS31" s="567"/>
      <c r="UCT31" s="567"/>
      <c r="UCU31" s="567"/>
      <c r="UCV31" s="567"/>
      <c r="UCW31" s="567"/>
      <c r="UCX31" s="567"/>
      <c r="UCY31" s="567"/>
      <c r="UCZ31" s="567"/>
      <c r="UDA31" s="567"/>
      <c r="UDB31" s="567"/>
      <c r="UDC31" s="567"/>
      <c r="UDD31" s="567"/>
      <c r="UDE31" s="567"/>
      <c r="UDF31" s="567"/>
      <c r="UDG31" s="567"/>
      <c r="UDH31" s="567"/>
      <c r="UDI31" s="567"/>
      <c r="UDJ31" s="567"/>
      <c r="UDK31" s="567"/>
      <c r="UDL31" s="567"/>
      <c r="UDM31" s="567"/>
      <c r="UDN31" s="567"/>
      <c r="UDO31" s="567"/>
      <c r="UDP31" s="567"/>
      <c r="UDQ31" s="567"/>
      <c r="UDR31" s="567"/>
      <c r="UDS31" s="567"/>
      <c r="UDT31" s="567"/>
      <c r="UDU31" s="567"/>
      <c r="UDV31" s="567"/>
      <c r="UDW31" s="567"/>
      <c r="UDX31" s="567"/>
      <c r="UDY31" s="567"/>
      <c r="UDZ31" s="567"/>
      <c r="UEA31" s="567"/>
      <c r="UEB31" s="567"/>
      <c r="UEC31" s="567"/>
      <c r="UED31" s="567"/>
      <c r="UEE31" s="567"/>
      <c r="UEF31" s="567"/>
      <c r="UEG31" s="567"/>
      <c r="UEH31" s="567"/>
      <c r="UEI31" s="567"/>
      <c r="UEJ31" s="567"/>
      <c r="UEK31" s="567"/>
      <c r="UEL31" s="567"/>
      <c r="UEM31" s="567"/>
      <c r="UEN31" s="567"/>
      <c r="UEO31" s="567"/>
      <c r="UEP31" s="567"/>
      <c r="UEQ31" s="567"/>
      <c r="UER31" s="567"/>
      <c r="UES31" s="567"/>
      <c r="UET31" s="567"/>
      <c r="UEU31" s="567"/>
      <c r="UEV31" s="567"/>
      <c r="UEW31" s="567"/>
      <c r="UEX31" s="567"/>
      <c r="UEY31" s="567"/>
      <c r="UEZ31" s="567"/>
      <c r="UFA31" s="567"/>
      <c r="UFB31" s="567"/>
      <c r="UFC31" s="567"/>
      <c r="UFD31" s="567"/>
      <c r="UFE31" s="567"/>
      <c r="UFF31" s="567"/>
      <c r="UFG31" s="567"/>
      <c r="UFH31" s="567"/>
      <c r="UFI31" s="567"/>
      <c r="UFJ31" s="567"/>
      <c r="UFK31" s="567"/>
      <c r="UFL31" s="567"/>
      <c r="UFM31" s="567"/>
      <c r="UFN31" s="567"/>
      <c r="UFO31" s="567"/>
      <c r="UFP31" s="567"/>
      <c r="UFQ31" s="567"/>
      <c r="UFR31" s="567"/>
      <c r="UFS31" s="567"/>
      <c r="UFT31" s="567"/>
      <c r="UFU31" s="567"/>
      <c r="UFV31" s="567"/>
      <c r="UFW31" s="567"/>
      <c r="UFX31" s="567"/>
      <c r="UFY31" s="567"/>
      <c r="UFZ31" s="567"/>
      <c r="UGA31" s="567"/>
      <c r="UGB31" s="567"/>
      <c r="UGC31" s="567"/>
      <c r="UGD31" s="567"/>
      <c r="UGE31" s="567"/>
      <c r="UGF31" s="567"/>
      <c r="UGG31" s="567"/>
      <c r="UGH31" s="567"/>
      <c r="UGI31" s="567"/>
      <c r="UGJ31" s="567"/>
      <c r="UGK31" s="567"/>
      <c r="UGL31" s="567"/>
      <c r="UGM31" s="567"/>
      <c r="UGN31" s="567"/>
      <c r="UGO31" s="567"/>
      <c r="UGP31" s="567"/>
      <c r="UGQ31" s="567"/>
      <c r="UGR31" s="567"/>
      <c r="UGS31" s="567"/>
      <c r="UGT31" s="567"/>
      <c r="UGU31" s="567"/>
      <c r="UGV31" s="567"/>
      <c r="UGW31" s="567"/>
      <c r="UGX31" s="567"/>
      <c r="UGY31" s="567"/>
      <c r="UGZ31" s="567"/>
      <c r="UHA31" s="567"/>
      <c r="UHB31" s="567"/>
      <c r="UHC31" s="567"/>
      <c r="UHD31" s="567"/>
      <c r="UHE31" s="567"/>
      <c r="UHF31" s="567"/>
      <c r="UHG31" s="567"/>
      <c r="UHH31" s="567"/>
      <c r="UHI31" s="567"/>
      <c r="UHJ31" s="567"/>
      <c r="UHK31" s="567"/>
      <c r="UHL31" s="567"/>
      <c r="UHM31" s="567"/>
      <c r="UHN31" s="567"/>
      <c r="UHO31" s="567"/>
      <c r="UHP31" s="567"/>
      <c r="UHQ31" s="567"/>
      <c r="UHR31" s="567"/>
      <c r="UHS31" s="567"/>
      <c r="UHT31" s="567"/>
      <c r="UHU31" s="567"/>
      <c r="UHV31" s="567"/>
      <c r="UHW31" s="567"/>
      <c r="UHX31" s="567"/>
      <c r="UHY31" s="567"/>
      <c r="UHZ31" s="567"/>
      <c r="UIA31" s="567"/>
      <c r="UIB31" s="567"/>
      <c r="UIC31" s="567"/>
      <c r="UID31" s="567"/>
      <c r="UIE31" s="567"/>
      <c r="UIF31" s="567"/>
      <c r="UIG31" s="567"/>
      <c r="UIH31" s="567"/>
      <c r="UII31" s="567"/>
      <c r="UIJ31" s="567"/>
      <c r="UIK31" s="567"/>
      <c r="UIL31" s="567"/>
      <c r="UIM31" s="567"/>
      <c r="UIN31" s="567"/>
      <c r="UIO31" s="567"/>
      <c r="UIP31" s="567"/>
      <c r="UIQ31" s="567"/>
      <c r="UIR31" s="567"/>
      <c r="UIS31" s="567"/>
      <c r="UIT31" s="567"/>
      <c r="UIU31" s="567"/>
      <c r="UIV31" s="567"/>
      <c r="UIW31" s="567"/>
      <c r="UIX31" s="567"/>
      <c r="UIY31" s="567"/>
      <c r="UIZ31" s="567"/>
      <c r="UJA31" s="567"/>
      <c r="UJB31" s="567"/>
      <c r="UJC31" s="567"/>
      <c r="UJD31" s="567"/>
      <c r="UJE31" s="567"/>
      <c r="UJF31" s="567"/>
      <c r="UJG31" s="567"/>
      <c r="UJH31" s="567"/>
      <c r="UJI31" s="567"/>
      <c r="UJJ31" s="567"/>
      <c r="UJK31" s="567"/>
      <c r="UJL31" s="567"/>
      <c r="UJM31" s="567"/>
      <c r="UJN31" s="567"/>
      <c r="UJO31" s="567"/>
      <c r="UJP31" s="567"/>
      <c r="UJQ31" s="567"/>
      <c r="UJR31" s="567"/>
      <c r="UJS31" s="567"/>
      <c r="UJT31" s="567"/>
      <c r="UJU31" s="567"/>
      <c r="UJV31" s="567"/>
      <c r="UJW31" s="567"/>
      <c r="UJX31" s="567"/>
      <c r="UJY31" s="567"/>
      <c r="UJZ31" s="567"/>
      <c r="UKA31" s="567"/>
      <c r="UKB31" s="567"/>
      <c r="UKC31" s="567"/>
      <c r="UKD31" s="567"/>
      <c r="UKE31" s="567"/>
      <c r="UKF31" s="567"/>
      <c r="UKG31" s="567"/>
      <c r="UKH31" s="567"/>
      <c r="UKI31" s="567"/>
      <c r="UKJ31" s="567"/>
      <c r="UKK31" s="567"/>
      <c r="UKL31" s="567"/>
      <c r="UKM31" s="567"/>
      <c r="UKN31" s="567"/>
      <c r="UKO31" s="567"/>
      <c r="UKP31" s="567"/>
      <c r="UKQ31" s="567"/>
      <c r="UKR31" s="567"/>
      <c r="UKS31" s="567"/>
      <c r="UKT31" s="567"/>
      <c r="UKU31" s="567"/>
      <c r="UKV31" s="567"/>
      <c r="UKW31" s="567"/>
      <c r="UKX31" s="567"/>
      <c r="UKY31" s="567"/>
      <c r="UKZ31" s="567"/>
      <c r="ULA31" s="567"/>
      <c r="ULB31" s="567"/>
      <c r="ULC31" s="567"/>
      <c r="ULD31" s="567"/>
      <c r="ULE31" s="567"/>
      <c r="ULF31" s="567"/>
      <c r="ULG31" s="567"/>
      <c r="ULH31" s="567"/>
      <c r="ULI31" s="567"/>
      <c r="ULJ31" s="567"/>
      <c r="ULK31" s="567"/>
      <c r="ULL31" s="567"/>
      <c r="ULM31" s="567"/>
      <c r="ULN31" s="567"/>
      <c r="ULO31" s="567"/>
      <c r="ULP31" s="567"/>
      <c r="ULQ31" s="567"/>
      <c r="ULR31" s="567"/>
      <c r="ULS31" s="567"/>
      <c r="ULT31" s="567"/>
      <c r="ULU31" s="567"/>
      <c r="ULV31" s="567"/>
      <c r="ULW31" s="567"/>
      <c r="ULX31" s="567"/>
      <c r="ULY31" s="567"/>
      <c r="ULZ31" s="567"/>
      <c r="UMA31" s="567"/>
      <c r="UMB31" s="567"/>
      <c r="UMC31" s="567"/>
      <c r="UMD31" s="567"/>
      <c r="UME31" s="567"/>
      <c r="UMF31" s="567"/>
      <c r="UMG31" s="567"/>
      <c r="UMH31" s="567"/>
      <c r="UMI31" s="567"/>
      <c r="UMJ31" s="567"/>
      <c r="UMK31" s="567"/>
      <c r="UML31" s="567"/>
      <c r="UMM31" s="567"/>
      <c r="UMN31" s="567"/>
      <c r="UMO31" s="567"/>
      <c r="UMP31" s="567"/>
      <c r="UMQ31" s="567"/>
      <c r="UMR31" s="567"/>
      <c r="UMS31" s="567"/>
      <c r="UMT31" s="567"/>
      <c r="UMU31" s="567"/>
      <c r="UMV31" s="567"/>
      <c r="UMW31" s="567"/>
      <c r="UMX31" s="567"/>
      <c r="UMY31" s="567"/>
      <c r="UMZ31" s="567"/>
      <c r="UNA31" s="567"/>
      <c r="UNB31" s="567"/>
      <c r="UNC31" s="567"/>
      <c r="UND31" s="567"/>
      <c r="UNE31" s="567"/>
      <c r="UNF31" s="567"/>
      <c r="UNG31" s="567"/>
      <c r="UNH31" s="567"/>
      <c r="UNI31" s="567"/>
      <c r="UNJ31" s="567"/>
      <c r="UNK31" s="567"/>
      <c r="UNL31" s="567"/>
      <c r="UNM31" s="567"/>
      <c r="UNN31" s="567"/>
      <c r="UNO31" s="567"/>
      <c r="UNP31" s="567"/>
      <c r="UNQ31" s="567"/>
      <c r="UNR31" s="567"/>
      <c r="UNS31" s="567"/>
      <c r="UNT31" s="567"/>
      <c r="UNU31" s="567"/>
      <c r="UNV31" s="567"/>
      <c r="UNW31" s="567"/>
      <c r="UNX31" s="567"/>
      <c r="UNY31" s="567"/>
      <c r="UNZ31" s="567"/>
      <c r="UOA31" s="567"/>
      <c r="UOB31" s="567"/>
      <c r="UOC31" s="567"/>
      <c r="UOD31" s="567"/>
      <c r="UOE31" s="567"/>
      <c r="UOF31" s="567"/>
      <c r="UOG31" s="567"/>
      <c r="UOH31" s="567"/>
      <c r="UOI31" s="567"/>
      <c r="UOJ31" s="567"/>
      <c r="UOK31" s="567"/>
      <c r="UOL31" s="567"/>
      <c r="UOM31" s="567"/>
      <c r="UON31" s="567"/>
      <c r="UOO31" s="567"/>
      <c r="UOP31" s="567"/>
      <c r="UOQ31" s="567"/>
      <c r="UOR31" s="567"/>
      <c r="UOS31" s="567"/>
      <c r="UOT31" s="567"/>
      <c r="UOU31" s="567"/>
      <c r="UOV31" s="567"/>
      <c r="UOW31" s="567"/>
      <c r="UOX31" s="567"/>
      <c r="UOY31" s="567"/>
      <c r="UOZ31" s="567"/>
      <c r="UPA31" s="567"/>
      <c r="UPB31" s="567"/>
      <c r="UPC31" s="567"/>
      <c r="UPD31" s="567"/>
      <c r="UPE31" s="567"/>
      <c r="UPF31" s="567"/>
      <c r="UPG31" s="567"/>
      <c r="UPH31" s="567"/>
      <c r="UPI31" s="567"/>
      <c r="UPJ31" s="567"/>
      <c r="UPK31" s="567"/>
      <c r="UPL31" s="567"/>
      <c r="UPM31" s="567"/>
      <c r="UPN31" s="567"/>
      <c r="UPO31" s="567"/>
      <c r="UPP31" s="567"/>
      <c r="UPQ31" s="567"/>
      <c r="UPR31" s="567"/>
      <c r="UPS31" s="567"/>
      <c r="UPT31" s="567"/>
      <c r="UPU31" s="567"/>
      <c r="UPV31" s="567"/>
      <c r="UPW31" s="567"/>
      <c r="UPX31" s="567"/>
      <c r="UPY31" s="567"/>
      <c r="UPZ31" s="567"/>
      <c r="UQA31" s="567"/>
      <c r="UQB31" s="567"/>
      <c r="UQC31" s="567"/>
      <c r="UQD31" s="567"/>
      <c r="UQE31" s="567"/>
      <c r="UQF31" s="567"/>
      <c r="UQG31" s="567"/>
      <c r="UQH31" s="567"/>
      <c r="UQI31" s="567"/>
      <c r="UQJ31" s="567"/>
      <c r="UQK31" s="567"/>
      <c r="UQL31" s="567"/>
      <c r="UQM31" s="567"/>
      <c r="UQN31" s="567"/>
      <c r="UQO31" s="567"/>
      <c r="UQP31" s="567"/>
      <c r="UQQ31" s="567"/>
      <c r="UQR31" s="567"/>
      <c r="UQS31" s="567"/>
      <c r="UQT31" s="567"/>
      <c r="UQU31" s="567"/>
      <c r="UQV31" s="567"/>
      <c r="UQW31" s="567"/>
      <c r="UQX31" s="567"/>
      <c r="UQY31" s="567"/>
      <c r="UQZ31" s="567"/>
      <c r="URA31" s="567"/>
      <c r="URB31" s="567"/>
      <c r="URC31" s="567"/>
      <c r="URD31" s="567"/>
      <c r="URE31" s="567"/>
      <c r="URF31" s="567"/>
      <c r="URG31" s="567"/>
      <c r="URH31" s="567"/>
      <c r="URI31" s="567"/>
      <c r="URJ31" s="567"/>
      <c r="URK31" s="567"/>
      <c r="URL31" s="567"/>
      <c r="URM31" s="567"/>
      <c r="URN31" s="567"/>
      <c r="URO31" s="567"/>
      <c r="URP31" s="567"/>
      <c r="URQ31" s="567"/>
      <c r="URR31" s="567"/>
      <c r="URS31" s="567"/>
      <c r="URT31" s="567"/>
      <c r="URU31" s="567"/>
      <c r="URV31" s="567"/>
      <c r="URW31" s="567"/>
      <c r="URX31" s="567"/>
      <c r="URY31" s="567"/>
      <c r="URZ31" s="567"/>
      <c r="USA31" s="567"/>
      <c r="USB31" s="567"/>
      <c r="USC31" s="567"/>
      <c r="USD31" s="567"/>
      <c r="USE31" s="567"/>
      <c r="USF31" s="567"/>
      <c r="USG31" s="567"/>
      <c r="USH31" s="567"/>
      <c r="USI31" s="567"/>
      <c r="USJ31" s="567"/>
      <c r="USK31" s="567"/>
      <c r="USL31" s="567"/>
      <c r="USM31" s="567"/>
      <c r="USN31" s="567"/>
      <c r="USO31" s="567"/>
      <c r="USP31" s="567"/>
      <c r="USQ31" s="567"/>
      <c r="USR31" s="567"/>
      <c r="USS31" s="567"/>
      <c r="UST31" s="567"/>
      <c r="USU31" s="567"/>
      <c r="USV31" s="567"/>
      <c r="USW31" s="567"/>
      <c r="USX31" s="567"/>
      <c r="USY31" s="567"/>
      <c r="USZ31" s="567"/>
      <c r="UTA31" s="567"/>
      <c r="UTB31" s="567"/>
      <c r="UTC31" s="567"/>
      <c r="UTD31" s="567"/>
      <c r="UTE31" s="567"/>
      <c r="UTF31" s="567"/>
      <c r="UTG31" s="567"/>
      <c r="UTH31" s="567"/>
      <c r="UTI31" s="567"/>
      <c r="UTJ31" s="567"/>
      <c r="UTK31" s="567"/>
      <c r="UTL31" s="567"/>
      <c r="UTM31" s="567"/>
      <c r="UTN31" s="567"/>
      <c r="UTO31" s="567"/>
      <c r="UTP31" s="567"/>
      <c r="UTQ31" s="567"/>
      <c r="UTR31" s="567"/>
      <c r="UTS31" s="567"/>
      <c r="UTT31" s="567"/>
      <c r="UTU31" s="567"/>
      <c r="UTV31" s="567"/>
      <c r="UTW31" s="567"/>
      <c r="UTX31" s="567"/>
      <c r="UTY31" s="567"/>
      <c r="UTZ31" s="567"/>
      <c r="UUA31" s="567"/>
      <c r="UUB31" s="567"/>
      <c r="UUC31" s="567"/>
      <c r="UUD31" s="567"/>
      <c r="UUE31" s="567"/>
      <c r="UUF31" s="567"/>
      <c r="UUG31" s="567"/>
      <c r="UUH31" s="567"/>
      <c r="UUI31" s="567"/>
      <c r="UUJ31" s="567"/>
      <c r="UUK31" s="567"/>
      <c r="UUL31" s="567"/>
      <c r="UUM31" s="567"/>
      <c r="UUN31" s="567"/>
      <c r="UUO31" s="567"/>
      <c r="UUP31" s="567"/>
      <c r="UUQ31" s="567"/>
      <c r="UUR31" s="567"/>
      <c r="UUS31" s="567"/>
      <c r="UUT31" s="567"/>
      <c r="UUU31" s="567"/>
      <c r="UUV31" s="567"/>
      <c r="UUW31" s="567"/>
      <c r="UUX31" s="567"/>
      <c r="UUY31" s="567"/>
      <c r="UUZ31" s="567"/>
      <c r="UVA31" s="567"/>
      <c r="UVB31" s="567"/>
      <c r="UVC31" s="567"/>
      <c r="UVD31" s="567"/>
      <c r="UVE31" s="567"/>
      <c r="UVF31" s="567"/>
      <c r="UVG31" s="567"/>
      <c r="UVH31" s="567"/>
      <c r="UVI31" s="567"/>
      <c r="UVJ31" s="567"/>
      <c r="UVK31" s="567"/>
      <c r="UVL31" s="567"/>
      <c r="UVM31" s="567"/>
      <c r="UVN31" s="567"/>
      <c r="UVO31" s="567"/>
      <c r="UVP31" s="567"/>
      <c r="UVQ31" s="567"/>
      <c r="UVR31" s="567"/>
      <c r="UVS31" s="567"/>
      <c r="UVT31" s="567"/>
      <c r="UVU31" s="567"/>
      <c r="UVV31" s="567"/>
      <c r="UVW31" s="567"/>
      <c r="UVX31" s="567"/>
      <c r="UVY31" s="567"/>
      <c r="UVZ31" s="567"/>
      <c r="UWA31" s="567"/>
      <c r="UWB31" s="567"/>
      <c r="UWC31" s="567"/>
      <c r="UWD31" s="567"/>
      <c r="UWE31" s="567"/>
      <c r="UWF31" s="567"/>
      <c r="UWG31" s="567"/>
      <c r="UWH31" s="567"/>
      <c r="UWI31" s="567"/>
      <c r="UWJ31" s="567"/>
      <c r="UWK31" s="567"/>
      <c r="UWL31" s="567"/>
      <c r="UWM31" s="567"/>
      <c r="UWN31" s="567"/>
      <c r="UWO31" s="567"/>
      <c r="UWP31" s="567"/>
      <c r="UWQ31" s="567"/>
      <c r="UWR31" s="567"/>
      <c r="UWS31" s="567"/>
      <c r="UWT31" s="567"/>
      <c r="UWU31" s="567"/>
      <c r="UWV31" s="567"/>
      <c r="UWW31" s="567"/>
      <c r="UWX31" s="567"/>
      <c r="UWY31" s="567"/>
      <c r="UWZ31" s="567"/>
      <c r="UXA31" s="567"/>
      <c r="UXB31" s="567"/>
      <c r="UXC31" s="567"/>
      <c r="UXD31" s="567"/>
      <c r="UXE31" s="567"/>
      <c r="UXF31" s="567"/>
      <c r="UXG31" s="567"/>
      <c r="UXH31" s="567"/>
      <c r="UXI31" s="567"/>
      <c r="UXJ31" s="567"/>
      <c r="UXK31" s="567"/>
      <c r="UXL31" s="567"/>
      <c r="UXM31" s="567"/>
      <c r="UXN31" s="567"/>
      <c r="UXO31" s="567"/>
      <c r="UXP31" s="567"/>
      <c r="UXQ31" s="567"/>
      <c r="UXR31" s="567"/>
      <c r="UXS31" s="567"/>
      <c r="UXT31" s="567"/>
      <c r="UXU31" s="567"/>
      <c r="UXV31" s="567"/>
      <c r="UXW31" s="567"/>
      <c r="UXX31" s="567"/>
      <c r="UXY31" s="567"/>
      <c r="UXZ31" s="567"/>
      <c r="UYA31" s="567"/>
      <c r="UYB31" s="567"/>
      <c r="UYC31" s="567"/>
      <c r="UYD31" s="567"/>
      <c r="UYE31" s="567"/>
      <c r="UYF31" s="567"/>
      <c r="UYG31" s="567"/>
      <c r="UYH31" s="567"/>
      <c r="UYI31" s="567"/>
      <c r="UYJ31" s="567"/>
      <c r="UYK31" s="567"/>
      <c r="UYL31" s="567"/>
      <c r="UYM31" s="567"/>
      <c r="UYN31" s="567"/>
      <c r="UYO31" s="567"/>
      <c r="UYP31" s="567"/>
      <c r="UYQ31" s="567"/>
      <c r="UYR31" s="567"/>
      <c r="UYS31" s="567"/>
      <c r="UYT31" s="567"/>
      <c r="UYU31" s="567"/>
      <c r="UYV31" s="567"/>
      <c r="UYW31" s="567"/>
      <c r="UYX31" s="567"/>
      <c r="UYY31" s="567"/>
      <c r="UYZ31" s="567"/>
      <c r="UZA31" s="567"/>
      <c r="UZB31" s="567"/>
      <c r="UZC31" s="567"/>
      <c r="UZD31" s="567"/>
      <c r="UZE31" s="567"/>
      <c r="UZF31" s="567"/>
      <c r="UZG31" s="567"/>
      <c r="UZH31" s="567"/>
      <c r="UZI31" s="567"/>
      <c r="UZJ31" s="567"/>
      <c r="UZK31" s="567"/>
      <c r="UZL31" s="567"/>
      <c r="UZM31" s="567"/>
      <c r="UZN31" s="567"/>
      <c r="UZO31" s="567"/>
      <c r="UZP31" s="567"/>
      <c r="UZQ31" s="567"/>
      <c r="UZR31" s="567"/>
      <c r="UZS31" s="567"/>
      <c r="UZT31" s="567"/>
      <c r="UZU31" s="567"/>
      <c r="UZV31" s="567"/>
      <c r="UZW31" s="567"/>
      <c r="UZX31" s="567"/>
      <c r="UZY31" s="567"/>
      <c r="UZZ31" s="567"/>
      <c r="VAA31" s="567"/>
      <c r="VAB31" s="567"/>
      <c r="VAC31" s="567"/>
      <c r="VAD31" s="567"/>
      <c r="VAE31" s="567"/>
      <c r="VAF31" s="567"/>
      <c r="VAG31" s="567"/>
      <c r="VAH31" s="567"/>
      <c r="VAI31" s="567"/>
      <c r="VAJ31" s="567"/>
      <c r="VAK31" s="567"/>
      <c r="VAL31" s="567"/>
      <c r="VAM31" s="567"/>
      <c r="VAN31" s="567"/>
      <c r="VAO31" s="567"/>
      <c r="VAP31" s="567"/>
      <c r="VAQ31" s="567"/>
      <c r="VAR31" s="567"/>
      <c r="VAS31" s="567"/>
      <c r="VAT31" s="567"/>
      <c r="VAU31" s="567"/>
      <c r="VAV31" s="567"/>
      <c r="VAW31" s="567"/>
      <c r="VAX31" s="567"/>
      <c r="VAY31" s="567"/>
      <c r="VAZ31" s="567"/>
      <c r="VBA31" s="567"/>
      <c r="VBB31" s="567"/>
      <c r="VBC31" s="567"/>
      <c r="VBD31" s="567"/>
      <c r="VBE31" s="567"/>
      <c r="VBF31" s="567"/>
      <c r="VBG31" s="567"/>
      <c r="VBH31" s="567"/>
      <c r="VBI31" s="567"/>
      <c r="VBJ31" s="567"/>
      <c r="VBK31" s="567"/>
      <c r="VBL31" s="567"/>
      <c r="VBM31" s="567"/>
      <c r="VBN31" s="567"/>
      <c r="VBO31" s="567"/>
      <c r="VBP31" s="567"/>
      <c r="VBQ31" s="567"/>
      <c r="VBR31" s="567"/>
      <c r="VBS31" s="567"/>
      <c r="VBT31" s="567"/>
      <c r="VBU31" s="567"/>
      <c r="VBV31" s="567"/>
      <c r="VBW31" s="567"/>
      <c r="VBX31" s="567"/>
      <c r="VBY31" s="567"/>
      <c r="VBZ31" s="567"/>
      <c r="VCA31" s="567"/>
      <c r="VCB31" s="567"/>
      <c r="VCC31" s="567"/>
      <c r="VCD31" s="567"/>
      <c r="VCE31" s="567"/>
      <c r="VCF31" s="567"/>
      <c r="VCG31" s="567"/>
      <c r="VCH31" s="567"/>
      <c r="VCI31" s="567"/>
      <c r="VCJ31" s="567"/>
      <c r="VCK31" s="567"/>
      <c r="VCL31" s="567"/>
      <c r="VCM31" s="567"/>
      <c r="VCN31" s="567"/>
      <c r="VCO31" s="567"/>
      <c r="VCP31" s="567"/>
      <c r="VCQ31" s="567"/>
      <c r="VCR31" s="567"/>
      <c r="VCS31" s="567"/>
      <c r="VCT31" s="567"/>
      <c r="VCU31" s="567"/>
      <c r="VCV31" s="567"/>
      <c r="VCW31" s="567"/>
      <c r="VCX31" s="567"/>
      <c r="VCY31" s="567"/>
      <c r="VCZ31" s="567"/>
      <c r="VDA31" s="567"/>
      <c r="VDB31" s="567"/>
      <c r="VDC31" s="567"/>
      <c r="VDD31" s="567"/>
      <c r="VDE31" s="567"/>
      <c r="VDF31" s="567"/>
      <c r="VDG31" s="567"/>
      <c r="VDH31" s="567"/>
      <c r="VDI31" s="567"/>
      <c r="VDJ31" s="567"/>
      <c r="VDK31" s="567"/>
      <c r="VDL31" s="567"/>
      <c r="VDM31" s="567"/>
      <c r="VDN31" s="567"/>
      <c r="VDO31" s="567"/>
      <c r="VDP31" s="567"/>
      <c r="VDQ31" s="567"/>
      <c r="VDR31" s="567"/>
      <c r="VDS31" s="567"/>
      <c r="VDT31" s="567"/>
      <c r="VDU31" s="567"/>
      <c r="VDV31" s="567"/>
      <c r="VDW31" s="567"/>
      <c r="VDX31" s="567"/>
      <c r="VDY31" s="567"/>
      <c r="VDZ31" s="567"/>
      <c r="VEA31" s="567"/>
      <c r="VEB31" s="567"/>
      <c r="VEC31" s="567"/>
      <c r="VED31" s="567"/>
      <c r="VEE31" s="567"/>
      <c r="VEF31" s="567"/>
      <c r="VEG31" s="567"/>
      <c r="VEH31" s="567"/>
      <c r="VEI31" s="567"/>
      <c r="VEJ31" s="567"/>
      <c r="VEK31" s="567"/>
      <c r="VEL31" s="567"/>
      <c r="VEM31" s="567"/>
      <c r="VEN31" s="567"/>
      <c r="VEO31" s="567"/>
      <c r="VEP31" s="567"/>
      <c r="VEQ31" s="567"/>
      <c r="VER31" s="567"/>
      <c r="VES31" s="567"/>
      <c r="VET31" s="567"/>
      <c r="VEU31" s="567"/>
      <c r="VEV31" s="567"/>
      <c r="VEW31" s="567"/>
      <c r="VEX31" s="567"/>
      <c r="VEY31" s="567"/>
      <c r="VEZ31" s="567"/>
      <c r="VFA31" s="567"/>
      <c r="VFB31" s="567"/>
      <c r="VFC31" s="567"/>
      <c r="VFD31" s="567"/>
      <c r="VFE31" s="567"/>
      <c r="VFF31" s="567"/>
      <c r="VFG31" s="567"/>
      <c r="VFH31" s="567"/>
      <c r="VFI31" s="567"/>
      <c r="VFJ31" s="567"/>
      <c r="VFK31" s="567"/>
      <c r="VFL31" s="567"/>
      <c r="VFM31" s="567"/>
      <c r="VFN31" s="567"/>
      <c r="VFO31" s="567"/>
      <c r="VFP31" s="567"/>
      <c r="VFQ31" s="567"/>
      <c r="VFR31" s="567"/>
      <c r="VFS31" s="567"/>
      <c r="VFT31" s="567"/>
      <c r="VFU31" s="567"/>
      <c r="VFV31" s="567"/>
      <c r="VFW31" s="567"/>
      <c r="VFX31" s="567"/>
      <c r="VFY31" s="567"/>
      <c r="VFZ31" s="567"/>
      <c r="VGA31" s="567"/>
      <c r="VGB31" s="567"/>
      <c r="VGC31" s="567"/>
      <c r="VGD31" s="567"/>
      <c r="VGE31" s="567"/>
      <c r="VGF31" s="567"/>
      <c r="VGG31" s="567"/>
      <c r="VGH31" s="567"/>
      <c r="VGI31" s="567"/>
      <c r="VGJ31" s="567"/>
      <c r="VGK31" s="567"/>
      <c r="VGL31" s="567"/>
      <c r="VGM31" s="567"/>
      <c r="VGN31" s="567"/>
      <c r="VGO31" s="567"/>
      <c r="VGP31" s="567"/>
      <c r="VGQ31" s="567"/>
      <c r="VGR31" s="567"/>
      <c r="VGS31" s="567"/>
      <c r="VGT31" s="567"/>
      <c r="VGU31" s="567"/>
      <c r="VGV31" s="567"/>
      <c r="VGW31" s="567"/>
      <c r="VGX31" s="567"/>
      <c r="VGY31" s="567"/>
      <c r="VGZ31" s="567"/>
      <c r="VHA31" s="567"/>
      <c r="VHB31" s="567"/>
      <c r="VHC31" s="567"/>
      <c r="VHD31" s="567"/>
      <c r="VHE31" s="567"/>
      <c r="VHF31" s="567"/>
      <c r="VHG31" s="567"/>
      <c r="VHH31" s="567"/>
      <c r="VHI31" s="567"/>
      <c r="VHJ31" s="567"/>
      <c r="VHK31" s="567"/>
      <c r="VHL31" s="567"/>
      <c r="VHM31" s="567"/>
      <c r="VHN31" s="567"/>
      <c r="VHO31" s="567"/>
      <c r="VHP31" s="567"/>
      <c r="VHQ31" s="567"/>
      <c r="VHR31" s="567"/>
      <c r="VHS31" s="567"/>
      <c r="VHT31" s="567"/>
      <c r="VHU31" s="567"/>
      <c r="VHV31" s="567"/>
      <c r="VHW31" s="567"/>
      <c r="VHX31" s="567"/>
      <c r="VHY31" s="567"/>
      <c r="VHZ31" s="567"/>
      <c r="VIA31" s="567"/>
      <c r="VIB31" s="567"/>
      <c r="VIC31" s="567"/>
      <c r="VID31" s="567"/>
      <c r="VIE31" s="567"/>
      <c r="VIF31" s="567"/>
      <c r="VIG31" s="567"/>
      <c r="VIH31" s="567"/>
      <c r="VII31" s="567"/>
      <c r="VIJ31" s="567"/>
      <c r="VIK31" s="567"/>
      <c r="VIL31" s="567"/>
      <c r="VIM31" s="567"/>
      <c r="VIN31" s="567"/>
      <c r="VIO31" s="567"/>
      <c r="VIP31" s="567"/>
      <c r="VIQ31" s="567"/>
      <c r="VIR31" s="567"/>
      <c r="VIS31" s="567"/>
      <c r="VIT31" s="567"/>
      <c r="VIU31" s="567"/>
      <c r="VIV31" s="567"/>
      <c r="VIW31" s="567"/>
      <c r="VIX31" s="567"/>
      <c r="VIY31" s="567"/>
      <c r="VIZ31" s="567"/>
      <c r="VJA31" s="567"/>
      <c r="VJB31" s="567"/>
      <c r="VJC31" s="567"/>
      <c r="VJD31" s="567"/>
      <c r="VJE31" s="567"/>
      <c r="VJF31" s="567"/>
      <c r="VJG31" s="567"/>
      <c r="VJH31" s="567"/>
      <c r="VJI31" s="567"/>
      <c r="VJJ31" s="567"/>
      <c r="VJK31" s="567"/>
      <c r="VJL31" s="567"/>
      <c r="VJM31" s="567"/>
      <c r="VJN31" s="567"/>
      <c r="VJO31" s="567"/>
      <c r="VJP31" s="567"/>
      <c r="VJQ31" s="567"/>
      <c r="VJR31" s="567"/>
      <c r="VJS31" s="567"/>
      <c r="VJT31" s="567"/>
      <c r="VJU31" s="567"/>
      <c r="VJV31" s="567"/>
      <c r="VJW31" s="567"/>
      <c r="VJX31" s="567"/>
      <c r="VJY31" s="567"/>
      <c r="VJZ31" s="567"/>
      <c r="VKA31" s="567"/>
      <c r="VKB31" s="567"/>
      <c r="VKC31" s="567"/>
      <c r="VKD31" s="567"/>
      <c r="VKE31" s="567"/>
      <c r="VKF31" s="567"/>
      <c r="VKG31" s="567"/>
      <c r="VKH31" s="567"/>
      <c r="VKI31" s="567"/>
      <c r="VKJ31" s="567"/>
      <c r="VKK31" s="567"/>
      <c r="VKL31" s="567"/>
      <c r="VKM31" s="567"/>
      <c r="VKN31" s="567"/>
      <c r="VKO31" s="567"/>
      <c r="VKP31" s="567"/>
      <c r="VKQ31" s="567"/>
      <c r="VKR31" s="567"/>
      <c r="VKS31" s="567"/>
      <c r="VKT31" s="567"/>
      <c r="VKU31" s="567"/>
      <c r="VKV31" s="567"/>
      <c r="VKW31" s="567"/>
      <c r="VKX31" s="567"/>
      <c r="VKY31" s="567"/>
      <c r="VKZ31" s="567"/>
      <c r="VLA31" s="567"/>
      <c r="VLB31" s="567"/>
      <c r="VLC31" s="567"/>
      <c r="VLD31" s="567"/>
      <c r="VLE31" s="567"/>
      <c r="VLF31" s="567"/>
      <c r="VLG31" s="567"/>
      <c r="VLH31" s="567"/>
      <c r="VLI31" s="567"/>
      <c r="VLJ31" s="567"/>
      <c r="VLK31" s="567"/>
      <c r="VLL31" s="567"/>
      <c r="VLM31" s="567"/>
      <c r="VLN31" s="567"/>
      <c r="VLO31" s="567"/>
      <c r="VLP31" s="567"/>
      <c r="VLQ31" s="567"/>
      <c r="VLR31" s="567"/>
      <c r="VLS31" s="567"/>
      <c r="VLT31" s="567"/>
      <c r="VLU31" s="567"/>
      <c r="VLV31" s="567"/>
      <c r="VLW31" s="567"/>
      <c r="VLX31" s="567"/>
      <c r="VLY31" s="567"/>
      <c r="VLZ31" s="567"/>
      <c r="VMA31" s="567"/>
      <c r="VMB31" s="567"/>
      <c r="VMC31" s="567"/>
      <c r="VMD31" s="567"/>
      <c r="VME31" s="567"/>
      <c r="VMF31" s="567"/>
      <c r="VMG31" s="567"/>
      <c r="VMH31" s="567"/>
      <c r="VMI31" s="567"/>
      <c r="VMJ31" s="567"/>
      <c r="VMK31" s="567"/>
      <c r="VML31" s="567"/>
      <c r="VMM31" s="567"/>
      <c r="VMN31" s="567"/>
      <c r="VMO31" s="567"/>
      <c r="VMP31" s="567"/>
      <c r="VMQ31" s="567"/>
      <c r="VMR31" s="567"/>
      <c r="VMS31" s="567"/>
      <c r="VMT31" s="567"/>
      <c r="VMU31" s="567"/>
      <c r="VMV31" s="567"/>
      <c r="VMW31" s="567"/>
      <c r="VMX31" s="567"/>
      <c r="VMY31" s="567"/>
      <c r="VMZ31" s="567"/>
      <c r="VNA31" s="567"/>
      <c r="VNB31" s="567"/>
      <c r="VNC31" s="567"/>
      <c r="VND31" s="567"/>
      <c r="VNE31" s="567"/>
      <c r="VNF31" s="567"/>
      <c r="VNG31" s="567"/>
      <c r="VNH31" s="567"/>
      <c r="VNI31" s="567"/>
      <c r="VNJ31" s="567"/>
      <c r="VNK31" s="567"/>
      <c r="VNL31" s="567"/>
      <c r="VNM31" s="567"/>
      <c r="VNN31" s="567"/>
      <c r="VNO31" s="567"/>
      <c r="VNP31" s="567"/>
      <c r="VNQ31" s="567"/>
      <c r="VNR31" s="567"/>
      <c r="VNS31" s="567"/>
      <c r="VNT31" s="567"/>
      <c r="VNU31" s="567"/>
      <c r="VNV31" s="567"/>
      <c r="VNW31" s="567"/>
      <c r="VNX31" s="567"/>
      <c r="VNY31" s="567"/>
      <c r="VNZ31" s="567"/>
      <c r="VOA31" s="567"/>
      <c r="VOB31" s="567"/>
      <c r="VOC31" s="567"/>
      <c r="VOD31" s="567"/>
      <c r="VOE31" s="567"/>
      <c r="VOF31" s="567"/>
      <c r="VOG31" s="567"/>
      <c r="VOH31" s="567"/>
      <c r="VOI31" s="567"/>
      <c r="VOJ31" s="567"/>
      <c r="VOK31" s="567"/>
      <c r="VOL31" s="567"/>
      <c r="VOM31" s="567"/>
      <c r="VON31" s="567"/>
      <c r="VOO31" s="567"/>
      <c r="VOP31" s="567"/>
      <c r="VOQ31" s="567"/>
      <c r="VOR31" s="567"/>
      <c r="VOS31" s="567"/>
      <c r="VOT31" s="567"/>
      <c r="VOU31" s="567"/>
      <c r="VOV31" s="567"/>
      <c r="VOW31" s="567"/>
      <c r="VOX31" s="567"/>
      <c r="VOY31" s="567"/>
      <c r="VOZ31" s="567"/>
      <c r="VPA31" s="567"/>
      <c r="VPB31" s="567"/>
      <c r="VPC31" s="567"/>
      <c r="VPD31" s="567"/>
      <c r="VPE31" s="567"/>
      <c r="VPF31" s="567"/>
      <c r="VPG31" s="567"/>
      <c r="VPH31" s="567"/>
      <c r="VPI31" s="567"/>
      <c r="VPJ31" s="567"/>
      <c r="VPK31" s="567"/>
      <c r="VPL31" s="567"/>
      <c r="VPM31" s="567"/>
      <c r="VPN31" s="567"/>
      <c r="VPO31" s="567"/>
      <c r="VPP31" s="567"/>
      <c r="VPQ31" s="567"/>
      <c r="VPR31" s="567"/>
      <c r="VPS31" s="567"/>
      <c r="VPT31" s="567"/>
      <c r="VPU31" s="567"/>
      <c r="VPV31" s="567"/>
      <c r="VPW31" s="567"/>
      <c r="VPX31" s="567"/>
      <c r="VPY31" s="567"/>
      <c r="VPZ31" s="567"/>
      <c r="VQA31" s="567"/>
      <c r="VQB31" s="567"/>
      <c r="VQC31" s="567"/>
      <c r="VQD31" s="567"/>
      <c r="VQE31" s="567"/>
      <c r="VQF31" s="567"/>
      <c r="VQG31" s="567"/>
      <c r="VQH31" s="567"/>
      <c r="VQI31" s="567"/>
      <c r="VQJ31" s="567"/>
      <c r="VQK31" s="567"/>
      <c r="VQL31" s="567"/>
      <c r="VQM31" s="567"/>
      <c r="VQN31" s="567"/>
      <c r="VQO31" s="567"/>
      <c r="VQP31" s="567"/>
      <c r="VQQ31" s="567"/>
      <c r="VQR31" s="567"/>
      <c r="VQS31" s="567"/>
      <c r="VQT31" s="567"/>
      <c r="VQU31" s="567"/>
      <c r="VQV31" s="567"/>
      <c r="VQW31" s="567"/>
      <c r="VQX31" s="567"/>
      <c r="VQY31" s="567"/>
      <c r="VQZ31" s="567"/>
      <c r="VRA31" s="567"/>
      <c r="VRB31" s="567"/>
      <c r="VRC31" s="567"/>
      <c r="VRD31" s="567"/>
      <c r="VRE31" s="567"/>
      <c r="VRF31" s="567"/>
      <c r="VRG31" s="567"/>
      <c r="VRH31" s="567"/>
      <c r="VRI31" s="567"/>
      <c r="VRJ31" s="567"/>
      <c r="VRK31" s="567"/>
      <c r="VRL31" s="567"/>
      <c r="VRM31" s="567"/>
      <c r="VRN31" s="567"/>
      <c r="VRO31" s="567"/>
      <c r="VRP31" s="567"/>
      <c r="VRQ31" s="567"/>
      <c r="VRR31" s="567"/>
      <c r="VRS31" s="567"/>
      <c r="VRT31" s="567"/>
      <c r="VRU31" s="567"/>
      <c r="VRV31" s="567"/>
      <c r="VRW31" s="567"/>
      <c r="VRX31" s="567"/>
      <c r="VRY31" s="567"/>
      <c r="VRZ31" s="567"/>
      <c r="VSA31" s="567"/>
      <c r="VSB31" s="567"/>
      <c r="VSC31" s="567"/>
      <c r="VSD31" s="567"/>
      <c r="VSE31" s="567"/>
      <c r="VSF31" s="567"/>
      <c r="VSG31" s="567"/>
      <c r="VSH31" s="567"/>
      <c r="VSI31" s="567"/>
      <c r="VSJ31" s="567"/>
      <c r="VSK31" s="567"/>
      <c r="VSL31" s="567"/>
      <c r="VSM31" s="567"/>
      <c r="VSN31" s="567"/>
      <c r="VSO31" s="567"/>
      <c r="VSP31" s="567"/>
      <c r="VSQ31" s="567"/>
      <c r="VSR31" s="567"/>
      <c r="VSS31" s="567"/>
      <c r="VST31" s="567"/>
      <c r="VSU31" s="567"/>
      <c r="VSV31" s="567"/>
      <c r="VSW31" s="567"/>
      <c r="VSX31" s="567"/>
      <c r="VSY31" s="567"/>
      <c r="VSZ31" s="567"/>
      <c r="VTA31" s="567"/>
      <c r="VTB31" s="567"/>
      <c r="VTC31" s="567"/>
      <c r="VTD31" s="567"/>
      <c r="VTE31" s="567"/>
      <c r="VTF31" s="567"/>
      <c r="VTG31" s="567"/>
      <c r="VTH31" s="567"/>
      <c r="VTI31" s="567"/>
      <c r="VTJ31" s="567"/>
      <c r="VTK31" s="567"/>
      <c r="VTL31" s="567"/>
      <c r="VTM31" s="567"/>
      <c r="VTN31" s="567"/>
      <c r="VTO31" s="567"/>
      <c r="VTP31" s="567"/>
      <c r="VTQ31" s="567"/>
      <c r="VTR31" s="567"/>
      <c r="VTS31" s="567"/>
      <c r="VTT31" s="567"/>
      <c r="VTU31" s="567"/>
      <c r="VTV31" s="567"/>
      <c r="VTW31" s="567"/>
      <c r="VTX31" s="567"/>
      <c r="VTY31" s="567"/>
      <c r="VTZ31" s="567"/>
      <c r="VUA31" s="567"/>
      <c r="VUB31" s="567"/>
      <c r="VUC31" s="567"/>
      <c r="VUD31" s="567"/>
      <c r="VUE31" s="567"/>
      <c r="VUF31" s="567"/>
      <c r="VUG31" s="567"/>
      <c r="VUH31" s="567"/>
      <c r="VUI31" s="567"/>
      <c r="VUJ31" s="567"/>
      <c r="VUK31" s="567"/>
      <c r="VUL31" s="567"/>
      <c r="VUM31" s="567"/>
      <c r="VUN31" s="567"/>
      <c r="VUO31" s="567"/>
      <c r="VUP31" s="567"/>
      <c r="VUQ31" s="567"/>
      <c r="VUR31" s="567"/>
      <c r="VUS31" s="567"/>
      <c r="VUT31" s="567"/>
      <c r="VUU31" s="567"/>
      <c r="VUV31" s="567"/>
      <c r="VUW31" s="567"/>
      <c r="VUX31" s="567"/>
      <c r="VUY31" s="567"/>
      <c r="VUZ31" s="567"/>
      <c r="VVA31" s="567"/>
      <c r="VVB31" s="567"/>
      <c r="VVC31" s="567"/>
      <c r="VVD31" s="567"/>
      <c r="VVE31" s="567"/>
      <c r="VVF31" s="567"/>
      <c r="VVG31" s="567"/>
      <c r="VVH31" s="567"/>
      <c r="VVI31" s="567"/>
      <c r="VVJ31" s="567"/>
      <c r="VVK31" s="567"/>
      <c r="VVL31" s="567"/>
      <c r="VVM31" s="567"/>
      <c r="VVN31" s="567"/>
      <c r="VVO31" s="567"/>
      <c r="VVP31" s="567"/>
      <c r="VVQ31" s="567"/>
      <c r="VVR31" s="567"/>
      <c r="VVS31" s="567"/>
      <c r="VVT31" s="567"/>
      <c r="VVU31" s="567"/>
      <c r="VVV31" s="567"/>
      <c r="VVW31" s="567"/>
      <c r="VVX31" s="567"/>
      <c r="VVY31" s="567"/>
      <c r="VVZ31" s="567"/>
      <c r="VWA31" s="567"/>
      <c r="VWB31" s="567"/>
      <c r="VWC31" s="567"/>
      <c r="VWD31" s="567"/>
      <c r="VWE31" s="567"/>
      <c r="VWF31" s="567"/>
      <c r="VWG31" s="567"/>
      <c r="VWH31" s="567"/>
      <c r="VWI31" s="567"/>
      <c r="VWJ31" s="567"/>
      <c r="VWK31" s="567"/>
      <c r="VWL31" s="567"/>
      <c r="VWM31" s="567"/>
      <c r="VWN31" s="567"/>
      <c r="VWO31" s="567"/>
      <c r="VWP31" s="567"/>
      <c r="VWQ31" s="567"/>
      <c r="VWR31" s="567"/>
      <c r="VWS31" s="567"/>
      <c r="VWT31" s="567"/>
      <c r="VWU31" s="567"/>
      <c r="VWV31" s="567"/>
      <c r="VWW31" s="567"/>
      <c r="VWX31" s="567"/>
      <c r="VWY31" s="567"/>
      <c r="VWZ31" s="567"/>
      <c r="VXA31" s="567"/>
      <c r="VXB31" s="567"/>
      <c r="VXC31" s="567"/>
      <c r="VXD31" s="567"/>
      <c r="VXE31" s="567"/>
      <c r="VXF31" s="567"/>
      <c r="VXG31" s="567"/>
      <c r="VXH31" s="567"/>
      <c r="VXI31" s="567"/>
      <c r="VXJ31" s="567"/>
      <c r="VXK31" s="567"/>
      <c r="VXL31" s="567"/>
      <c r="VXM31" s="567"/>
      <c r="VXN31" s="567"/>
      <c r="VXO31" s="567"/>
      <c r="VXP31" s="567"/>
      <c r="VXQ31" s="567"/>
      <c r="VXR31" s="567"/>
      <c r="VXS31" s="567"/>
      <c r="VXT31" s="567"/>
      <c r="VXU31" s="567"/>
      <c r="VXV31" s="567"/>
      <c r="VXW31" s="567"/>
      <c r="VXX31" s="567"/>
      <c r="VXY31" s="567"/>
      <c r="VXZ31" s="567"/>
      <c r="VYA31" s="567"/>
      <c r="VYB31" s="567"/>
      <c r="VYC31" s="567"/>
      <c r="VYD31" s="567"/>
      <c r="VYE31" s="567"/>
      <c r="VYF31" s="567"/>
      <c r="VYG31" s="567"/>
      <c r="VYH31" s="567"/>
      <c r="VYI31" s="567"/>
      <c r="VYJ31" s="567"/>
      <c r="VYK31" s="567"/>
      <c r="VYL31" s="567"/>
      <c r="VYM31" s="567"/>
      <c r="VYN31" s="567"/>
      <c r="VYO31" s="567"/>
      <c r="VYP31" s="567"/>
      <c r="VYQ31" s="567"/>
      <c r="VYR31" s="567"/>
      <c r="VYS31" s="567"/>
      <c r="VYT31" s="567"/>
      <c r="VYU31" s="567"/>
      <c r="VYV31" s="567"/>
      <c r="VYW31" s="567"/>
      <c r="VYX31" s="567"/>
      <c r="VYY31" s="567"/>
      <c r="VYZ31" s="567"/>
      <c r="VZA31" s="567"/>
      <c r="VZB31" s="567"/>
      <c r="VZC31" s="567"/>
      <c r="VZD31" s="567"/>
      <c r="VZE31" s="567"/>
      <c r="VZF31" s="567"/>
      <c r="VZG31" s="567"/>
      <c r="VZH31" s="567"/>
      <c r="VZI31" s="567"/>
      <c r="VZJ31" s="567"/>
      <c r="VZK31" s="567"/>
      <c r="VZL31" s="567"/>
      <c r="VZM31" s="567"/>
      <c r="VZN31" s="567"/>
      <c r="VZO31" s="567"/>
      <c r="VZP31" s="567"/>
      <c r="VZQ31" s="567"/>
      <c r="VZR31" s="567"/>
      <c r="VZS31" s="567"/>
      <c r="VZT31" s="567"/>
      <c r="VZU31" s="567"/>
      <c r="VZV31" s="567"/>
      <c r="VZW31" s="567"/>
      <c r="VZX31" s="567"/>
      <c r="VZY31" s="567"/>
      <c r="VZZ31" s="567"/>
      <c r="WAA31" s="567"/>
      <c r="WAB31" s="567"/>
      <c r="WAC31" s="567"/>
      <c r="WAD31" s="567"/>
      <c r="WAE31" s="567"/>
      <c r="WAF31" s="567"/>
      <c r="WAG31" s="567"/>
      <c r="WAH31" s="567"/>
      <c r="WAI31" s="567"/>
      <c r="WAJ31" s="567"/>
      <c r="WAK31" s="567"/>
      <c r="WAL31" s="567"/>
      <c r="WAM31" s="567"/>
      <c r="WAN31" s="567"/>
      <c r="WAO31" s="567"/>
      <c r="WAP31" s="567"/>
      <c r="WAQ31" s="567"/>
      <c r="WAR31" s="567"/>
      <c r="WAS31" s="567"/>
      <c r="WAT31" s="567"/>
      <c r="WAU31" s="567"/>
      <c r="WAV31" s="567"/>
      <c r="WAW31" s="567"/>
      <c r="WAX31" s="567"/>
      <c r="WAY31" s="567"/>
      <c r="WAZ31" s="567"/>
      <c r="WBA31" s="567"/>
      <c r="WBB31" s="567"/>
      <c r="WBC31" s="567"/>
      <c r="WBD31" s="567"/>
      <c r="WBE31" s="567"/>
      <c r="WBF31" s="567"/>
      <c r="WBG31" s="567"/>
      <c r="WBH31" s="567"/>
      <c r="WBI31" s="567"/>
      <c r="WBJ31" s="567"/>
      <c r="WBK31" s="567"/>
      <c r="WBL31" s="567"/>
      <c r="WBM31" s="567"/>
      <c r="WBN31" s="567"/>
      <c r="WBO31" s="567"/>
      <c r="WBP31" s="567"/>
      <c r="WBQ31" s="567"/>
      <c r="WBR31" s="567"/>
      <c r="WBS31" s="567"/>
      <c r="WBT31" s="567"/>
      <c r="WBU31" s="567"/>
      <c r="WBV31" s="567"/>
      <c r="WBW31" s="567"/>
      <c r="WBX31" s="567"/>
      <c r="WBY31" s="567"/>
      <c r="WBZ31" s="567"/>
      <c r="WCA31" s="567"/>
      <c r="WCB31" s="567"/>
      <c r="WCC31" s="567"/>
      <c r="WCD31" s="567"/>
      <c r="WCE31" s="567"/>
      <c r="WCF31" s="567"/>
      <c r="WCG31" s="567"/>
      <c r="WCH31" s="567"/>
      <c r="WCI31" s="567"/>
      <c r="WCJ31" s="567"/>
      <c r="WCK31" s="567"/>
      <c r="WCL31" s="567"/>
      <c r="WCM31" s="567"/>
      <c r="WCN31" s="567"/>
      <c r="WCO31" s="567"/>
      <c r="WCP31" s="567"/>
      <c r="WCQ31" s="567"/>
      <c r="WCR31" s="567"/>
      <c r="WCS31" s="567"/>
      <c r="WCT31" s="567"/>
      <c r="WCU31" s="567"/>
      <c r="WCV31" s="567"/>
      <c r="WCW31" s="567"/>
      <c r="WCX31" s="567"/>
      <c r="WCY31" s="567"/>
      <c r="WCZ31" s="567"/>
      <c r="WDA31" s="567"/>
      <c r="WDB31" s="567"/>
      <c r="WDC31" s="567"/>
      <c r="WDD31" s="567"/>
      <c r="WDE31" s="567"/>
      <c r="WDF31" s="567"/>
      <c r="WDG31" s="567"/>
      <c r="WDH31" s="567"/>
      <c r="WDI31" s="567"/>
      <c r="WDJ31" s="567"/>
      <c r="WDK31" s="567"/>
      <c r="WDL31" s="567"/>
      <c r="WDM31" s="567"/>
      <c r="WDN31" s="567"/>
      <c r="WDO31" s="567"/>
      <c r="WDP31" s="567"/>
      <c r="WDQ31" s="567"/>
      <c r="WDR31" s="567"/>
      <c r="WDS31" s="567"/>
      <c r="WDT31" s="567"/>
      <c r="WDU31" s="567"/>
      <c r="WDV31" s="567"/>
      <c r="WDW31" s="567"/>
      <c r="WDX31" s="567"/>
      <c r="WDY31" s="567"/>
      <c r="WDZ31" s="567"/>
      <c r="WEA31" s="567"/>
      <c r="WEB31" s="567"/>
      <c r="WEC31" s="567"/>
      <c r="WED31" s="567"/>
      <c r="WEE31" s="567"/>
      <c r="WEF31" s="567"/>
      <c r="WEG31" s="567"/>
      <c r="WEH31" s="567"/>
      <c r="WEI31" s="567"/>
      <c r="WEJ31" s="567"/>
      <c r="WEK31" s="567"/>
      <c r="WEL31" s="567"/>
      <c r="WEM31" s="567"/>
      <c r="WEN31" s="567"/>
      <c r="WEO31" s="567"/>
      <c r="WEP31" s="567"/>
      <c r="WEQ31" s="567"/>
      <c r="WER31" s="567"/>
      <c r="WES31" s="567"/>
      <c r="WET31" s="567"/>
      <c r="WEU31" s="567"/>
      <c r="WEV31" s="567"/>
      <c r="WEW31" s="567"/>
      <c r="WEX31" s="567"/>
      <c r="WEY31" s="567"/>
      <c r="WEZ31" s="567"/>
      <c r="WFA31" s="567"/>
      <c r="WFB31" s="567"/>
      <c r="WFC31" s="567"/>
      <c r="WFD31" s="567"/>
      <c r="WFE31" s="567"/>
      <c r="WFF31" s="567"/>
      <c r="WFG31" s="567"/>
      <c r="WFH31" s="567"/>
      <c r="WFI31" s="567"/>
      <c r="WFJ31" s="567"/>
      <c r="WFK31" s="567"/>
      <c r="WFL31" s="567"/>
      <c r="WFM31" s="567"/>
      <c r="WFN31" s="567"/>
      <c r="WFO31" s="567"/>
      <c r="WFP31" s="567"/>
      <c r="WFQ31" s="567"/>
      <c r="WFR31" s="567"/>
      <c r="WFS31" s="567"/>
      <c r="WFT31" s="567"/>
      <c r="WFU31" s="567"/>
      <c r="WFV31" s="567"/>
      <c r="WFW31" s="567"/>
      <c r="WFX31" s="567"/>
      <c r="WFY31" s="567"/>
      <c r="WFZ31" s="567"/>
      <c r="WGA31" s="567"/>
      <c r="WGB31" s="567"/>
      <c r="WGC31" s="567"/>
      <c r="WGD31" s="567"/>
      <c r="WGE31" s="567"/>
      <c r="WGF31" s="567"/>
      <c r="WGG31" s="567"/>
      <c r="WGH31" s="567"/>
      <c r="WGI31" s="567"/>
      <c r="WGJ31" s="567"/>
      <c r="WGK31" s="567"/>
      <c r="WGL31" s="567"/>
      <c r="WGM31" s="567"/>
      <c r="WGN31" s="567"/>
      <c r="WGO31" s="567"/>
      <c r="WGP31" s="567"/>
      <c r="WGQ31" s="567"/>
      <c r="WGR31" s="567"/>
      <c r="WGS31" s="567"/>
      <c r="WGT31" s="567"/>
      <c r="WGU31" s="567"/>
      <c r="WGV31" s="567"/>
      <c r="WGW31" s="567"/>
      <c r="WGX31" s="567"/>
      <c r="WGY31" s="567"/>
      <c r="WGZ31" s="567"/>
      <c r="WHA31" s="567"/>
      <c r="WHB31" s="567"/>
      <c r="WHC31" s="567"/>
      <c r="WHD31" s="567"/>
      <c r="WHE31" s="567"/>
      <c r="WHF31" s="567"/>
      <c r="WHG31" s="567"/>
      <c r="WHH31" s="567"/>
      <c r="WHI31" s="567"/>
      <c r="WHJ31" s="567"/>
      <c r="WHK31" s="567"/>
      <c r="WHL31" s="567"/>
      <c r="WHM31" s="567"/>
      <c r="WHN31" s="567"/>
      <c r="WHO31" s="567"/>
      <c r="WHP31" s="567"/>
      <c r="WHQ31" s="567"/>
      <c r="WHR31" s="567"/>
      <c r="WHS31" s="567"/>
      <c r="WHT31" s="567"/>
      <c r="WHU31" s="567"/>
      <c r="WHV31" s="567"/>
      <c r="WHW31" s="567"/>
      <c r="WHX31" s="567"/>
      <c r="WHY31" s="567"/>
      <c r="WHZ31" s="567"/>
      <c r="WIA31" s="567"/>
      <c r="WIB31" s="567"/>
      <c r="WIC31" s="567"/>
      <c r="WID31" s="567"/>
      <c r="WIE31" s="567"/>
      <c r="WIF31" s="567"/>
      <c r="WIG31" s="567"/>
      <c r="WIH31" s="567"/>
      <c r="WII31" s="567"/>
      <c r="WIJ31" s="567"/>
      <c r="WIK31" s="567"/>
      <c r="WIL31" s="567"/>
      <c r="WIM31" s="567"/>
      <c r="WIN31" s="567"/>
      <c r="WIO31" s="567"/>
      <c r="WIP31" s="567"/>
      <c r="WIQ31" s="567"/>
      <c r="WIR31" s="567"/>
      <c r="WIS31" s="567"/>
      <c r="WIT31" s="567"/>
      <c r="WIU31" s="567"/>
      <c r="WIV31" s="567"/>
      <c r="WIW31" s="567"/>
      <c r="WIX31" s="567"/>
      <c r="WIY31" s="567"/>
      <c r="WIZ31" s="567"/>
      <c r="WJA31" s="567"/>
      <c r="WJB31" s="567"/>
      <c r="WJC31" s="567"/>
      <c r="WJD31" s="567"/>
      <c r="WJE31" s="567"/>
      <c r="WJF31" s="567"/>
      <c r="WJG31" s="567"/>
      <c r="WJH31" s="567"/>
      <c r="WJI31" s="567"/>
      <c r="WJJ31" s="567"/>
      <c r="WJK31" s="567"/>
      <c r="WJL31" s="567"/>
      <c r="WJM31" s="567"/>
      <c r="WJN31" s="567"/>
      <c r="WJO31" s="567"/>
      <c r="WJP31" s="567"/>
      <c r="WJQ31" s="567"/>
      <c r="WJR31" s="567"/>
      <c r="WJS31" s="567"/>
      <c r="WJT31" s="567"/>
      <c r="WJU31" s="567"/>
      <c r="WJV31" s="567"/>
      <c r="WJW31" s="567"/>
      <c r="WJX31" s="567"/>
      <c r="WJY31" s="567"/>
      <c r="WJZ31" s="567"/>
      <c r="WKA31" s="567"/>
      <c r="WKB31" s="567"/>
      <c r="WKC31" s="567"/>
      <c r="WKD31" s="567"/>
      <c r="WKE31" s="567"/>
      <c r="WKF31" s="567"/>
      <c r="WKG31" s="567"/>
      <c r="WKH31" s="567"/>
      <c r="WKI31" s="567"/>
      <c r="WKJ31" s="567"/>
      <c r="WKK31" s="567"/>
      <c r="WKL31" s="567"/>
      <c r="WKM31" s="567"/>
      <c r="WKN31" s="567"/>
      <c r="WKO31" s="567"/>
      <c r="WKP31" s="567"/>
      <c r="WKQ31" s="567"/>
      <c r="WKR31" s="567"/>
      <c r="WKS31" s="567"/>
      <c r="WKT31" s="567"/>
      <c r="WKU31" s="567"/>
      <c r="WKV31" s="567"/>
      <c r="WKW31" s="567"/>
      <c r="WKX31" s="567"/>
      <c r="WKY31" s="567"/>
      <c r="WKZ31" s="567"/>
      <c r="WLA31" s="567"/>
      <c r="WLB31" s="567"/>
      <c r="WLC31" s="567"/>
      <c r="WLD31" s="567"/>
      <c r="WLE31" s="567"/>
      <c r="WLF31" s="567"/>
      <c r="WLG31" s="567"/>
      <c r="WLH31" s="567"/>
      <c r="WLI31" s="567"/>
      <c r="WLJ31" s="567"/>
      <c r="WLK31" s="567"/>
      <c r="WLL31" s="567"/>
      <c r="WLM31" s="567"/>
      <c r="WLN31" s="567"/>
      <c r="WLO31" s="567"/>
      <c r="WLP31" s="567"/>
      <c r="WLQ31" s="567"/>
      <c r="WLR31" s="567"/>
      <c r="WLS31" s="567"/>
      <c r="WLT31" s="567"/>
      <c r="WLU31" s="567"/>
      <c r="WLV31" s="567"/>
      <c r="WLW31" s="567"/>
      <c r="WLX31" s="567"/>
      <c r="WLY31" s="567"/>
      <c r="WLZ31" s="567"/>
      <c r="WMA31" s="567"/>
      <c r="WMB31" s="567"/>
      <c r="WMC31" s="567"/>
      <c r="WMD31" s="567"/>
      <c r="WME31" s="567"/>
      <c r="WMF31" s="567"/>
      <c r="WMG31" s="567"/>
      <c r="WMH31" s="567"/>
      <c r="WMI31" s="567"/>
      <c r="WMJ31" s="567"/>
      <c r="WMK31" s="567"/>
      <c r="WML31" s="567"/>
      <c r="WMM31" s="567"/>
      <c r="WMN31" s="567"/>
      <c r="WMO31" s="567"/>
      <c r="WMP31" s="567"/>
      <c r="WMQ31" s="567"/>
      <c r="WMR31" s="567"/>
      <c r="WMS31" s="567"/>
      <c r="WMT31" s="567"/>
      <c r="WMU31" s="567"/>
      <c r="WMV31" s="567"/>
      <c r="WMW31" s="567"/>
      <c r="WMX31" s="567"/>
      <c r="WMY31" s="567"/>
      <c r="WMZ31" s="567"/>
      <c r="WNA31" s="567"/>
      <c r="WNB31" s="567"/>
      <c r="WNC31" s="567"/>
      <c r="WND31" s="567"/>
      <c r="WNE31" s="567"/>
      <c r="WNF31" s="567"/>
      <c r="WNG31" s="567"/>
      <c r="WNH31" s="567"/>
      <c r="WNI31" s="567"/>
      <c r="WNJ31" s="567"/>
      <c r="WNK31" s="567"/>
      <c r="WNL31" s="567"/>
      <c r="WNM31" s="567"/>
      <c r="WNN31" s="567"/>
      <c r="WNO31" s="567"/>
      <c r="WNP31" s="567"/>
      <c r="WNQ31" s="567"/>
      <c r="WNR31" s="567"/>
      <c r="WNS31" s="567"/>
      <c r="WNT31" s="567"/>
      <c r="WNU31" s="567"/>
      <c r="WNV31" s="567"/>
      <c r="WNW31" s="567"/>
      <c r="WNX31" s="567"/>
      <c r="WNY31" s="567"/>
      <c r="WNZ31" s="567"/>
      <c r="WOA31" s="567"/>
      <c r="WOB31" s="567"/>
      <c r="WOC31" s="567"/>
      <c r="WOD31" s="567"/>
      <c r="WOE31" s="567"/>
      <c r="WOF31" s="567"/>
      <c r="WOG31" s="567"/>
      <c r="WOH31" s="567"/>
      <c r="WOI31" s="567"/>
      <c r="WOJ31" s="567"/>
      <c r="WOK31" s="567"/>
      <c r="WOL31" s="567"/>
      <c r="WOM31" s="567"/>
      <c r="WON31" s="567"/>
      <c r="WOO31" s="567"/>
      <c r="WOP31" s="567"/>
      <c r="WOQ31" s="567"/>
      <c r="WOR31" s="567"/>
      <c r="WOS31" s="567"/>
      <c r="WOT31" s="567"/>
      <c r="WOU31" s="567"/>
      <c r="WOV31" s="567"/>
      <c r="WOW31" s="567"/>
      <c r="WOX31" s="567"/>
      <c r="WOY31" s="567"/>
      <c r="WOZ31" s="567"/>
      <c r="WPA31" s="567"/>
      <c r="WPB31" s="567"/>
      <c r="WPC31" s="567"/>
      <c r="WPD31" s="567"/>
      <c r="WPE31" s="567"/>
      <c r="WPF31" s="567"/>
      <c r="WPG31" s="567"/>
      <c r="WPH31" s="567"/>
      <c r="WPI31" s="567"/>
      <c r="WPJ31" s="567"/>
      <c r="WPK31" s="567"/>
      <c r="WPL31" s="567"/>
      <c r="WPM31" s="567"/>
      <c r="WPN31" s="567"/>
      <c r="WPO31" s="567"/>
      <c r="WPP31" s="567"/>
      <c r="WPQ31" s="567"/>
      <c r="WPR31" s="567"/>
      <c r="WPS31" s="567"/>
      <c r="WPT31" s="567"/>
      <c r="WPU31" s="567"/>
      <c r="WPV31" s="567"/>
      <c r="WPW31" s="567"/>
      <c r="WPX31" s="567"/>
      <c r="WPY31" s="567"/>
      <c r="WPZ31" s="567"/>
      <c r="WQA31" s="567"/>
      <c r="WQB31" s="567"/>
      <c r="WQC31" s="567"/>
      <c r="WQD31" s="567"/>
      <c r="WQE31" s="567"/>
      <c r="WQF31" s="567"/>
      <c r="WQG31" s="567"/>
      <c r="WQH31" s="567"/>
      <c r="WQI31" s="567"/>
      <c r="WQJ31" s="567"/>
      <c r="WQK31" s="567"/>
      <c r="WQL31" s="567"/>
      <c r="WQM31" s="567"/>
      <c r="WQN31" s="567"/>
      <c r="WQO31" s="567"/>
      <c r="WQP31" s="567"/>
      <c r="WQQ31" s="567"/>
      <c r="WQR31" s="567"/>
      <c r="WQS31" s="567"/>
      <c r="WQT31" s="567"/>
      <c r="WQU31" s="567"/>
      <c r="WQV31" s="567"/>
      <c r="WQW31" s="567"/>
      <c r="WQX31" s="567"/>
      <c r="WQY31" s="567"/>
      <c r="WQZ31" s="567"/>
      <c r="WRA31" s="567"/>
      <c r="WRB31" s="567"/>
      <c r="WRC31" s="567"/>
      <c r="WRD31" s="567"/>
      <c r="WRE31" s="567"/>
      <c r="WRF31" s="567"/>
      <c r="WRG31" s="567"/>
      <c r="WRH31" s="567"/>
      <c r="WRI31" s="567"/>
      <c r="WRJ31" s="567"/>
      <c r="WRK31" s="567"/>
      <c r="WRL31" s="567"/>
      <c r="WRM31" s="567"/>
      <c r="WRN31" s="567"/>
      <c r="WRO31" s="567"/>
      <c r="WRP31" s="567"/>
      <c r="WRQ31" s="567"/>
      <c r="WRR31" s="567"/>
      <c r="WRS31" s="567"/>
      <c r="WRT31" s="567"/>
      <c r="WRU31" s="567"/>
      <c r="WRV31" s="567"/>
      <c r="WRW31" s="567"/>
      <c r="WRX31" s="567"/>
      <c r="WRY31" s="567"/>
      <c r="WRZ31" s="567"/>
      <c r="WSA31" s="567"/>
      <c r="WSB31" s="567"/>
      <c r="WSC31" s="567"/>
      <c r="WSD31" s="567"/>
      <c r="WSE31" s="567"/>
      <c r="WSF31" s="567"/>
      <c r="WSG31" s="567"/>
      <c r="WSH31" s="567"/>
      <c r="WSI31" s="567"/>
      <c r="WSJ31" s="567"/>
      <c r="WSK31" s="567"/>
      <c r="WSL31" s="567"/>
      <c r="WSM31" s="567"/>
      <c r="WSN31" s="567"/>
      <c r="WSO31" s="567"/>
      <c r="WSP31" s="567"/>
      <c r="WSQ31" s="567"/>
      <c r="WSR31" s="567"/>
      <c r="WSS31" s="567"/>
      <c r="WST31" s="567"/>
      <c r="WSU31" s="567"/>
      <c r="WSV31" s="567"/>
      <c r="WSW31" s="567"/>
      <c r="WSX31" s="567"/>
      <c r="WSY31" s="567"/>
      <c r="WSZ31" s="567"/>
      <c r="WTA31" s="567"/>
      <c r="WTB31" s="567"/>
      <c r="WTC31" s="567"/>
      <c r="WTD31" s="567"/>
      <c r="WTE31" s="567"/>
      <c r="WTF31" s="567"/>
      <c r="WTG31" s="567"/>
      <c r="WTH31" s="567"/>
      <c r="WTI31" s="567"/>
      <c r="WTJ31" s="567"/>
      <c r="WTK31" s="567"/>
      <c r="WTL31" s="567"/>
      <c r="WTM31" s="567"/>
      <c r="WTN31" s="567"/>
      <c r="WTO31" s="567"/>
      <c r="WTP31" s="567"/>
      <c r="WTQ31" s="567"/>
      <c r="WTR31" s="567"/>
      <c r="WTS31" s="567"/>
      <c r="WTT31" s="567"/>
      <c r="WTU31" s="567"/>
      <c r="WTV31" s="567"/>
      <c r="WTW31" s="567"/>
      <c r="WTX31" s="567"/>
      <c r="WTY31" s="567"/>
      <c r="WTZ31" s="567"/>
      <c r="WUA31" s="567"/>
      <c r="WUB31" s="567"/>
      <c r="WUC31" s="567"/>
      <c r="WUD31" s="567"/>
      <c r="WUE31" s="567"/>
      <c r="WUF31" s="567"/>
      <c r="WUG31" s="567"/>
      <c r="WUH31" s="567"/>
      <c r="WUI31" s="567"/>
      <c r="WUJ31" s="567"/>
      <c r="WUK31" s="567"/>
      <c r="WUL31" s="567"/>
      <c r="WUM31" s="567"/>
      <c r="WUN31" s="567"/>
      <c r="WUO31" s="567"/>
      <c r="WUP31" s="567"/>
      <c r="WUQ31" s="567"/>
      <c r="WUR31" s="567"/>
      <c r="WUS31" s="567"/>
      <c r="WUT31" s="567"/>
      <c r="WUU31" s="567"/>
      <c r="WUV31" s="567"/>
      <c r="WUW31" s="567"/>
      <c r="WUX31" s="567"/>
      <c r="WUY31" s="567"/>
      <c r="WUZ31" s="567"/>
      <c r="WVA31" s="567"/>
      <c r="WVB31" s="567"/>
      <c r="WVC31" s="567"/>
      <c r="WVD31" s="567"/>
      <c r="WVE31" s="567"/>
      <c r="WVF31" s="567"/>
      <c r="WVG31" s="567"/>
      <c r="WVH31" s="567"/>
      <c r="WVI31" s="567"/>
      <c r="WVJ31" s="567"/>
      <c r="WVK31" s="567"/>
      <c r="WVL31" s="567"/>
      <c r="WVM31" s="567"/>
      <c r="WVN31" s="567"/>
      <c r="WVO31" s="567"/>
      <c r="WVP31" s="567"/>
      <c r="WVQ31" s="567"/>
      <c r="WVR31" s="567"/>
      <c r="WVS31" s="567"/>
      <c r="WVT31" s="567"/>
      <c r="WVU31" s="567"/>
      <c r="WVV31" s="567"/>
      <c r="WVW31" s="567"/>
      <c r="WVX31" s="567"/>
      <c r="WVY31" s="567"/>
      <c r="WVZ31" s="567"/>
      <c r="WWA31" s="567"/>
      <c r="WWB31" s="567"/>
      <c r="WWC31" s="567"/>
      <c r="WWD31" s="567"/>
      <c r="WWE31" s="567"/>
      <c r="WWF31" s="567"/>
      <c r="WWG31" s="567"/>
      <c r="WWH31" s="567"/>
      <c r="WWI31" s="567"/>
      <c r="WWJ31" s="567"/>
      <c r="WWK31" s="567"/>
      <c r="WWL31" s="567"/>
      <c r="WWM31" s="567"/>
      <c r="WWN31" s="567"/>
      <c r="WWO31" s="567"/>
      <c r="WWP31" s="567"/>
      <c r="WWQ31" s="567"/>
      <c r="WWR31" s="567"/>
      <c r="WWS31" s="567"/>
      <c r="WWT31" s="567"/>
      <c r="WWU31" s="567"/>
      <c r="WWV31" s="567"/>
      <c r="WWW31" s="567"/>
      <c r="WWX31" s="567"/>
      <c r="WWY31" s="567"/>
      <c r="WWZ31" s="567"/>
      <c r="WXA31" s="567"/>
      <c r="WXB31" s="567"/>
      <c r="WXC31" s="567"/>
      <c r="WXD31" s="567"/>
      <c r="WXE31" s="567"/>
      <c r="WXF31" s="567"/>
      <c r="WXG31" s="567"/>
      <c r="WXH31" s="567"/>
      <c r="WXI31" s="567"/>
      <c r="WXJ31" s="567"/>
      <c r="WXK31" s="567"/>
      <c r="WXL31" s="567"/>
      <c r="WXM31" s="567"/>
      <c r="WXN31" s="567"/>
      <c r="WXO31" s="567"/>
      <c r="WXP31" s="567"/>
      <c r="WXQ31" s="567"/>
      <c r="WXR31" s="567"/>
      <c r="WXS31" s="567"/>
      <c r="WXT31" s="567"/>
      <c r="WXU31" s="567"/>
      <c r="WXV31" s="567"/>
      <c r="WXW31" s="567"/>
      <c r="WXX31" s="567"/>
      <c r="WXY31" s="567"/>
      <c r="WXZ31" s="567"/>
      <c r="WYA31" s="567"/>
      <c r="WYB31" s="567"/>
      <c r="WYC31" s="567"/>
      <c r="WYD31" s="567"/>
      <c r="WYE31" s="567"/>
      <c r="WYF31" s="567"/>
      <c r="WYG31" s="567"/>
      <c r="WYH31" s="567"/>
      <c r="WYI31" s="567"/>
      <c r="WYJ31" s="567"/>
      <c r="WYK31" s="567"/>
      <c r="WYL31" s="567"/>
      <c r="WYM31" s="567"/>
      <c r="WYN31" s="567"/>
      <c r="WYO31" s="567"/>
      <c r="WYP31" s="567"/>
      <c r="WYQ31" s="567"/>
      <c r="WYR31" s="567"/>
      <c r="WYS31" s="567"/>
      <c r="WYT31" s="567"/>
      <c r="WYU31" s="567"/>
      <c r="WYV31" s="567"/>
      <c r="WYW31" s="567"/>
      <c r="WYX31" s="567"/>
      <c r="WYY31" s="567"/>
      <c r="WYZ31" s="567"/>
      <c r="WZA31" s="567"/>
      <c r="WZB31" s="567"/>
      <c r="WZC31" s="567"/>
      <c r="WZD31" s="567"/>
      <c r="WZE31" s="567"/>
      <c r="WZF31" s="567"/>
      <c r="WZG31" s="567"/>
      <c r="WZH31" s="567"/>
      <c r="WZI31" s="567"/>
      <c r="WZJ31" s="567"/>
      <c r="WZK31" s="567"/>
      <c r="WZL31" s="567"/>
      <c r="WZM31" s="567"/>
      <c r="WZN31" s="567"/>
      <c r="WZO31" s="567"/>
      <c r="WZP31" s="567"/>
      <c r="WZQ31" s="567"/>
      <c r="WZR31" s="567"/>
      <c r="WZS31" s="567"/>
      <c r="WZT31" s="567"/>
      <c r="WZU31" s="567"/>
      <c r="WZV31" s="567"/>
      <c r="WZW31" s="567"/>
      <c r="WZX31" s="567"/>
      <c r="WZY31" s="567"/>
      <c r="WZZ31" s="567"/>
      <c r="XAA31" s="567"/>
      <c r="XAB31" s="567"/>
      <c r="XAC31" s="567"/>
      <c r="XAD31" s="567"/>
      <c r="XAE31" s="567"/>
      <c r="XAF31" s="567"/>
      <c r="XAG31" s="567"/>
      <c r="XAH31" s="567"/>
      <c r="XAI31" s="567"/>
      <c r="XAJ31" s="567"/>
      <c r="XAK31" s="567"/>
      <c r="XAL31" s="567"/>
      <c r="XAM31" s="567"/>
      <c r="XAN31" s="567"/>
      <c r="XAO31" s="567"/>
      <c r="XAP31" s="567"/>
      <c r="XAQ31" s="567"/>
      <c r="XAR31" s="567"/>
      <c r="XAS31" s="567"/>
      <c r="XAT31" s="567"/>
      <c r="XAU31" s="567"/>
      <c r="XAV31" s="567"/>
      <c r="XAW31" s="567"/>
      <c r="XAX31" s="567"/>
      <c r="XAY31" s="567"/>
      <c r="XAZ31" s="567"/>
      <c r="XBA31" s="567"/>
      <c r="XBB31" s="567"/>
      <c r="XBC31" s="567"/>
      <c r="XBD31" s="567"/>
      <c r="XBE31" s="567"/>
      <c r="XBF31" s="567"/>
      <c r="XBG31" s="567"/>
      <c r="XBH31" s="567"/>
      <c r="XBI31" s="567"/>
      <c r="XBJ31" s="567"/>
      <c r="XBK31" s="567"/>
      <c r="XBL31" s="567"/>
      <c r="XBM31" s="567"/>
      <c r="XBN31" s="567"/>
      <c r="XBO31" s="567"/>
      <c r="XBP31" s="567"/>
      <c r="XBQ31" s="567"/>
      <c r="XBR31" s="567"/>
      <c r="XBS31" s="567"/>
      <c r="XBT31" s="567"/>
      <c r="XBU31" s="567"/>
      <c r="XBV31" s="567"/>
      <c r="XBW31" s="567"/>
      <c r="XBX31" s="567"/>
      <c r="XBY31" s="567"/>
      <c r="XBZ31" s="567"/>
      <c r="XCA31" s="567"/>
      <c r="XCB31" s="567"/>
      <c r="XCC31" s="567"/>
      <c r="XCD31" s="567"/>
      <c r="XCE31" s="567"/>
      <c r="XCF31" s="567"/>
      <c r="XCG31" s="567"/>
      <c r="XCH31" s="567"/>
      <c r="XCI31" s="567"/>
      <c r="XCJ31" s="567"/>
      <c r="XCK31" s="567"/>
      <c r="XCL31" s="567"/>
      <c r="XCM31" s="567"/>
      <c r="XCN31" s="567"/>
      <c r="XCO31" s="567"/>
      <c r="XCP31" s="567"/>
      <c r="XCQ31" s="567"/>
      <c r="XCR31" s="567"/>
      <c r="XCS31" s="567"/>
      <c r="XCT31" s="567"/>
      <c r="XCU31" s="567"/>
      <c r="XCV31" s="567"/>
      <c r="XCW31" s="567"/>
      <c r="XCX31" s="567"/>
      <c r="XCY31" s="567"/>
      <c r="XCZ31" s="567"/>
      <c r="XDA31" s="567"/>
      <c r="XDB31" s="567"/>
      <c r="XDC31" s="567"/>
      <c r="XDD31" s="567"/>
      <c r="XDE31" s="567"/>
      <c r="XDF31" s="567"/>
      <c r="XDG31" s="567"/>
      <c r="XDH31" s="567"/>
      <c r="XDI31" s="567"/>
      <c r="XDJ31" s="567"/>
      <c r="XDK31" s="567"/>
      <c r="XDL31" s="567"/>
      <c r="XDM31" s="567"/>
      <c r="XDN31" s="567"/>
      <c r="XDO31" s="567"/>
      <c r="XDP31" s="567"/>
      <c r="XDQ31" s="567"/>
      <c r="XDR31" s="567"/>
      <c r="XDS31" s="567"/>
      <c r="XDT31" s="567"/>
      <c r="XDU31" s="567"/>
      <c r="XDV31" s="567"/>
      <c r="XDW31" s="567"/>
      <c r="XDX31" s="567"/>
      <c r="XDY31" s="567"/>
      <c r="XDZ31" s="567"/>
      <c r="XEA31" s="567"/>
      <c r="XEB31" s="567"/>
      <c r="XEC31" s="567"/>
      <c r="XED31" s="567"/>
      <c r="XEE31" s="567"/>
      <c r="XEF31" s="567"/>
      <c r="XEG31" s="567"/>
      <c r="XEH31" s="567"/>
      <c r="XEI31" s="567"/>
      <c r="XEJ31" s="567"/>
      <c r="XEK31" s="567"/>
      <c r="XEL31" s="567"/>
      <c r="XEM31" s="567"/>
      <c r="XEN31" s="567"/>
      <c r="XEO31" s="567"/>
      <c r="XEP31" s="567"/>
      <c r="XEQ31" s="567"/>
      <c r="XER31" s="567"/>
      <c r="XES31" s="567"/>
      <c r="XET31" s="567"/>
      <c r="XEU31" s="567"/>
      <c r="XEV31" s="567"/>
      <c r="XEW31" s="567"/>
      <c r="XEX31" s="567"/>
      <c r="XEY31" s="567"/>
      <c r="XEZ31" s="567"/>
      <c r="XFA31" s="567"/>
      <c r="XFB31" s="567"/>
      <c r="XFC31" s="567"/>
      <c r="XFD31" s="567"/>
    </row>
    <row r="32" spans="1:16384" ht="19.55" customHeight="1" x14ac:dyDescent="0.4">
      <c r="A32" s="229"/>
      <c r="B32" s="86"/>
      <c r="C32" s="87"/>
      <c r="D32" s="87"/>
      <c r="E32" s="87"/>
      <c r="F32" s="87"/>
      <c r="G32" s="87"/>
      <c r="H32" s="87"/>
    </row>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6" x14ac:dyDescent="0.4"/>
    <row r="53" ht="14.6" x14ac:dyDescent="0.4"/>
    <row r="54" ht="15.05" customHeight="1" x14ac:dyDescent="0.4"/>
    <row r="55" ht="15.05" customHeight="1" x14ac:dyDescent="0.4"/>
    <row r="56" ht="15.05" customHeight="1" x14ac:dyDescent="0.4"/>
    <row r="57" ht="15.05" customHeight="1" x14ac:dyDescent="0.4"/>
    <row r="58" ht="15.05" customHeight="1" x14ac:dyDescent="0.4"/>
    <row r="59" ht="15.05" customHeight="1" x14ac:dyDescent="0.4"/>
    <row r="60" ht="15.05" customHeight="1" x14ac:dyDescent="0.4"/>
    <row r="61" ht="15.05" customHeight="1" x14ac:dyDescent="0.4"/>
    <row r="62" ht="15.05" customHeight="1" x14ac:dyDescent="0.4"/>
    <row r="63" ht="15.05" customHeight="1" x14ac:dyDescent="0.4"/>
    <row r="64" ht="15.05" customHeight="1" x14ac:dyDescent="0.4"/>
    <row r="65" ht="15.05" customHeight="1" x14ac:dyDescent="0.4"/>
    <row r="66" ht="15.05" customHeight="1" x14ac:dyDescent="0.4"/>
    <row r="67" ht="15.05" customHeight="1" x14ac:dyDescent="0.4"/>
    <row r="68" ht="15.05" customHeight="1" x14ac:dyDescent="0.4"/>
    <row r="69" ht="15.05" customHeight="1" x14ac:dyDescent="0.4"/>
    <row r="70" ht="15.05" customHeight="1" x14ac:dyDescent="0.4"/>
    <row r="71" ht="15.05" customHeight="1" x14ac:dyDescent="0.4"/>
    <row r="72" ht="15.05" customHeight="1" x14ac:dyDescent="0.4"/>
    <row r="73" ht="15.05" customHeight="1" x14ac:dyDescent="0.4"/>
    <row r="74" ht="15.05" customHeight="1" x14ac:dyDescent="0.4"/>
    <row r="75" ht="15.05" customHeight="1" x14ac:dyDescent="0.4"/>
    <row r="76" ht="15.05" customHeight="1" x14ac:dyDescent="0.4"/>
    <row r="77" ht="15.05" customHeight="1" x14ac:dyDescent="0.4"/>
    <row r="78" ht="15.05" customHeight="1" x14ac:dyDescent="0.4"/>
    <row r="79" ht="15.05" customHeight="1" x14ac:dyDescent="0.4"/>
    <row r="80" ht="15.05" customHeight="1" x14ac:dyDescent="0.4"/>
    <row r="81" ht="15.05" customHeight="1" x14ac:dyDescent="0.4"/>
    <row r="82" ht="15.05" customHeight="1" x14ac:dyDescent="0.4"/>
    <row r="83" ht="15.05" customHeight="1" x14ac:dyDescent="0.4"/>
    <row r="84" ht="15.05" customHeight="1" x14ac:dyDescent="0.4"/>
    <row r="85" ht="15.05" customHeight="1" x14ac:dyDescent="0.4"/>
    <row r="86" ht="15.05" customHeight="1" x14ac:dyDescent="0.4"/>
    <row r="87" ht="15.05" customHeight="1" x14ac:dyDescent="0.4"/>
    <row r="88" ht="15.05" customHeight="1" x14ac:dyDescent="0.4"/>
    <row r="89" ht="15.05" customHeight="1" x14ac:dyDescent="0.4"/>
    <row r="90" ht="15.05" customHeight="1" x14ac:dyDescent="0.4"/>
    <row r="91" ht="15.05" customHeight="1" x14ac:dyDescent="0.4"/>
    <row r="92" ht="15.05" customHeight="1" x14ac:dyDescent="0.4"/>
    <row r="93" ht="15.05" customHeight="1" x14ac:dyDescent="0.4"/>
    <row r="94" ht="15.05" customHeight="1" x14ac:dyDescent="0.4"/>
    <row r="95" ht="15.05" customHeight="1" x14ac:dyDescent="0.4"/>
    <row r="96" ht="15.05" customHeight="1" x14ac:dyDescent="0.4"/>
    <row r="97" ht="15.05" customHeight="1" x14ac:dyDescent="0.4"/>
    <row r="98" ht="15.05" customHeight="1" x14ac:dyDescent="0.4"/>
    <row r="99" ht="15.05" customHeight="1" x14ac:dyDescent="0.4"/>
    <row r="100" ht="15.05" customHeight="1" x14ac:dyDescent="0.4"/>
    <row r="101" ht="15.05" customHeight="1" x14ac:dyDescent="0.4"/>
    <row r="102" ht="15.05" customHeight="1" x14ac:dyDescent="0.4"/>
    <row r="103" ht="15.05" customHeight="1" x14ac:dyDescent="0.4"/>
    <row r="104" ht="15.05" customHeight="1" x14ac:dyDescent="0.4"/>
    <row r="105" ht="15.05" customHeight="1" x14ac:dyDescent="0.4"/>
    <row r="106" ht="15.05" customHeight="1" x14ac:dyDescent="0.4"/>
    <row r="107" ht="15.05" customHeight="1" x14ac:dyDescent="0.4"/>
    <row r="108" ht="15.05" customHeight="1" x14ac:dyDescent="0.4"/>
    <row r="109" ht="15.05" customHeight="1" x14ac:dyDescent="0.4"/>
    <row r="110" ht="15.05" customHeight="1" x14ac:dyDescent="0.4"/>
    <row r="111" ht="15.05" customHeight="1" x14ac:dyDescent="0.4"/>
    <row r="112" ht="15.05" customHeight="1" x14ac:dyDescent="0.4"/>
    <row r="113" ht="15.05" customHeight="1" x14ac:dyDescent="0.4"/>
    <row r="114" ht="15.05" customHeight="1" x14ac:dyDescent="0.4"/>
    <row r="115" ht="15.05" customHeight="1" x14ac:dyDescent="0.4"/>
    <row r="116" ht="15.05" customHeight="1" x14ac:dyDescent="0.4"/>
    <row r="117" ht="15.05" customHeight="1" x14ac:dyDescent="0.4"/>
    <row r="118" ht="15.05" hidden="1" customHeight="1" x14ac:dyDescent="0.25"/>
    <row r="119" ht="15.05" hidden="1" customHeight="1" x14ac:dyDescent="0.25"/>
    <row r="120" ht="15.05" hidden="1" customHeight="1" x14ac:dyDescent="0.25"/>
    <row r="121" ht="15.05" hidden="1" customHeight="1" x14ac:dyDescent="0.25"/>
    <row r="122" ht="15.05" hidden="1" customHeight="1" x14ac:dyDescent="0.25"/>
    <row r="123" ht="15.05" hidden="1" customHeight="1" x14ac:dyDescent="0.25"/>
    <row r="124" ht="15.05" hidden="1" customHeight="1" x14ac:dyDescent="0.25"/>
    <row r="125" ht="15.05" hidden="1" customHeight="1" x14ac:dyDescent="0.25"/>
    <row r="126" ht="15.05" hidden="1" customHeight="1" x14ac:dyDescent="0.25"/>
    <row r="127" ht="15.05" hidden="1" customHeight="1" x14ac:dyDescent="0.25"/>
    <row r="128" ht="15.05" hidden="1" customHeight="1" x14ac:dyDescent="0.25"/>
    <row r="129" ht="15.05" hidden="1" customHeight="1" x14ac:dyDescent="0.25"/>
    <row r="130" ht="15.05" hidden="1" customHeight="1" x14ac:dyDescent="0.25"/>
    <row r="131" ht="15.05" hidden="1" customHeight="1" x14ac:dyDescent="0.25"/>
    <row r="132" ht="15.05" hidden="1" customHeight="1" x14ac:dyDescent="0.25"/>
    <row r="133" ht="15.05" hidden="1" customHeight="1" x14ac:dyDescent="0.25"/>
    <row r="134" ht="15.05" hidden="1" customHeight="1" x14ac:dyDescent="0.25"/>
    <row r="135" ht="15.05" hidden="1" customHeight="1" x14ac:dyDescent="0.25"/>
    <row r="136" ht="15.05" hidden="1" customHeight="1" x14ac:dyDescent="0.25"/>
    <row r="137" ht="15.05" hidden="1" customHeight="1" x14ac:dyDescent="0.25"/>
    <row r="138" ht="15.05" hidden="1" customHeight="1" x14ac:dyDescent="0.25"/>
    <row r="139" ht="15.05" hidden="1" customHeight="1" x14ac:dyDescent="0.25"/>
    <row r="140" ht="15.05" hidden="1" customHeight="1" x14ac:dyDescent="0.25"/>
    <row r="141" ht="15.05" hidden="1" customHeight="1" x14ac:dyDescent="0.25"/>
    <row r="142" ht="15.05" hidden="1" customHeight="1" x14ac:dyDescent="0.25"/>
    <row r="143" ht="15.05" hidden="1" customHeight="1" x14ac:dyDescent="0.25"/>
    <row r="144" ht="15.05" hidden="1" customHeight="1" x14ac:dyDescent="0.25"/>
    <row r="145" ht="15.05" hidden="1" customHeight="1" x14ac:dyDescent="0.25"/>
    <row r="146" ht="15.05" hidden="1" customHeight="1" x14ac:dyDescent="0.25"/>
    <row r="147" ht="15.05" hidden="1" customHeight="1" x14ac:dyDescent="0.25"/>
    <row r="148" ht="15.05" hidden="1" customHeight="1" x14ac:dyDescent="0.25"/>
    <row r="149" ht="15.05" hidden="1" customHeight="1" x14ac:dyDescent="0.25"/>
    <row r="150" ht="15.05" hidden="1" customHeight="1" x14ac:dyDescent="0.25"/>
    <row r="151" ht="15.05" hidden="1" customHeight="1" x14ac:dyDescent="0.25"/>
    <row r="152" ht="15.05" hidden="1" customHeight="1" x14ac:dyDescent="0.25"/>
    <row r="153" ht="15.05" hidden="1" customHeight="1" x14ac:dyDescent="0.25"/>
    <row r="154" ht="15.05" hidden="1" customHeight="1" x14ac:dyDescent="0.25"/>
    <row r="155" ht="15.05" hidden="1" customHeight="1" x14ac:dyDescent="0.25"/>
    <row r="156" ht="15.05" hidden="1" customHeight="1" x14ac:dyDescent="0.25"/>
    <row r="157" ht="15.05" hidden="1" customHeight="1" x14ac:dyDescent="0.25"/>
    <row r="158" ht="15.05" hidden="1" customHeight="1" x14ac:dyDescent="0.25"/>
    <row r="159" ht="15.05" hidden="1" customHeight="1" x14ac:dyDescent="0.25"/>
    <row r="160" ht="15.05" hidden="1" customHeight="1" x14ac:dyDescent="0.25"/>
    <row r="161" ht="15.05" hidden="1" customHeight="1" x14ac:dyDescent="0.25"/>
    <row r="162" ht="15.05" hidden="1" customHeight="1" x14ac:dyDescent="0.25"/>
    <row r="163" ht="15.05" hidden="1" customHeight="1" x14ac:dyDescent="0.25"/>
    <row r="164" ht="15.05" hidden="1" customHeight="1" x14ac:dyDescent="0.25"/>
    <row r="165" ht="15.05" hidden="1" customHeight="1" x14ac:dyDescent="0.25"/>
    <row r="166" ht="15.05" hidden="1" customHeight="1" x14ac:dyDescent="0.25"/>
    <row r="167" ht="15.05" hidden="1" customHeight="1" x14ac:dyDescent="0.25"/>
    <row r="168" ht="15.05" hidden="1" customHeight="1" x14ac:dyDescent="0.25"/>
    <row r="169" ht="15.05" hidden="1" customHeight="1" x14ac:dyDescent="0.25"/>
    <row r="170" ht="15.05" hidden="1" customHeight="1" x14ac:dyDescent="0.25"/>
    <row r="171" ht="15.05" hidden="1" customHeight="1" x14ac:dyDescent="0.25"/>
    <row r="172" ht="15.05" hidden="1" customHeight="1" x14ac:dyDescent="0.25"/>
    <row r="173" ht="15.05" hidden="1" customHeight="1" x14ac:dyDescent="0.25"/>
    <row r="174" ht="15.05" hidden="1" customHeight="1" x14ac:dyDescent="0.25"/>
    <row r="175" ht="15.05" hidden="1" customHeight="1" x14ac:dyDescent="0.25"/>
    <row r="176" ht="15.05" hidden="1" customHeight="1" x14ac:dyDescent="0.25"/>
    <row r="177" ht="15.05" hidden="1" customHeight="1" x14ac:dyDescent="0.25"/>
    <row r="178" ht="15.05" hidden="1" customHeight="1" x14ac:dyDescent="0.25"/>
    <row r="179" ht="15.05" hidden="1" customHeight="1" x14ac:dyDescent="0.25"/>
    <row r="180" ht="15.05" hidden="1" customHeight="1" x14ac:dyDescent="0.25"/>
    <row r="181" ht="15.05" hidden="1" customHeight="1" x14ac:dyDescent="0.25"/>
    <row r="182" ht="15.05" hidden="1" customHeight="1" x14ac:dyDescent="0.25"/>
    <row r="183" ht="15.05" hidden="1" customHeight="1" x14ac:dyDescent="0.25"/>
    <row r="184" ht="15.05" hidden="1" customHeight="1" x14ac:dyDescent="0.25"/>
    <row r="185" ht="15.05" hidden="1" customHeight="1" x14ac:dyDescent="0.25"/>
    <row r="186" ht="15.05" hidden="1" customHeight="1" x14ac:dyDescent="0.25"/>
    <row r="187" ht="15.05" hidden="1" customHeight="1" x14ac:dyDescent="0.25"/>
    <row r="188" ht="15.05" hidden="1" customHeight="1" x14ac:dyDescent="0.25"/>
    <row r="189" ht="15.05" hidden="1" customHeight="1" x14ac:dyDescent="0.25"/>
    <row r="190" ht="15.05" hidden="1" customHeight="1" x14ac:dyDescent="0.25"/>
    <row r="191" ht="15.05" hidden="1" customHeight="1" x14ac:dyDescent="0.25"/>
    <row r="192" ht="15.05" hidden="1" customHeight="1" x14ac:dyDescent="0.25"/>
    <row r="193" ht="15.05" hidden="1" customHeight="1" x14ac:dyDescent="0.25"/>
    <row r="194" ht="15.05" hidden="1" customHeight="1" x14ac:dyDescent="0.25"/>
    <row r="195" ht="15.05" hidden="1" customHeight="1" x14ac:dyDescent="0.25"/>
    <row r="196" ht="15.05" hidden="1" customHeight="1" x14ac:dyDescent="0.25"/>
    <row r="197" ht="15.05" hidden="1" customHeight="1" x14ac:dyDescent="0.25"/>
    <row r="198" ht="15.05" hidden="1" customHeight="1" x14ac:dyDescent="0.25"/>
    <row r="199" ht="15.05" hidden="1" customHeight="1" x14ac:dyDescent="0.25"/>
    <row r="200" ht="15.05" hidden="1" customHeight="1" x14ac:dyDescent="0.25"/>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row r="262" ht="14.5" hidden="1" customHeight="1" x14ac:dyDescent="0.4"/>
  </sheetData>
  <sheetProtection password="8A5A" sheet="1" objects="1" scenarios="1"/>
  <mergeCells count="2072">
    <mergeCell ref="XEW31:XFD31"/>
    <mergeCell ref="XDA31:XDH31"/>
    <mergeCell ref="XDI31:XDP31"/>
    <mergeCell ref="XDQ31:XDX31"/>
    <mergeCell ref="XDY31:XEF31"/>
    <mergeCell ref="XEG31:XEN31"/>
    <mergeCell ref="XEO31:XEV31"/>
    <mergeCell ref="XBE31:XBL31"/>
    <mergeCell ref="XBM31:XBT31"/>
    <mergeCell ref="XBU31:XCB31"/>
    <mergeCell ref="XCC31:XCJ31"/>
    <mergeCell ref="XCK31:XCR31"/>
    <mergeCell ref="XCS31:XCZ31"/>
    <mergeCell ref="WZI31:WZP31"/>
    <mergeCell ref="WZQ31:WZX31"/>
    <mergeCell ref="WZY31:XAF31"/>
    <mergeCell ref="XAG31:XAN31"/>
    <mergeCell ref="XAO31:XAV31"/>
    <mergeCell ref="XAW31:XBD31"/>
    <mergeCell ref="WXM31:WXT31"/>
    <mergeCell ref="WXU31:WYB31"/>
    <mergeCell ref="WYC31:WYJ31"/>
    <mergeCell ref="WYK31:WYR31"/>
    <mergeCell ref="WYS31:WYZ31"/>
    <mergeCell ref="WZA31:WZH31"/>
    <mergeCell ref="WVQ31:WVX31"/>
    <mergeCell ref="WVY31:WWF31"/>
    <mergeCell ref="WWG31:WWN31"/>
    <mergeCell ref="WWO31:WWV31"/>
    <mergeCell ref="WWW31:WXD31"/>
    <mergeCell ref="WXE31:WXL31"/>
    <mergeCell ref="WTU31:WUB31"/>
    <mergeCell ref="WUC31:WUJ31"/>
    <mergeCell ref="WUK31:WUR31"/>
    <mergeCell ref="WUS31:WUZ31"/>
    <mergeCell ref="WVA31:WVH31"/>
    <mergeCell ref="WVI31:WVP31"/>
    <mergeCell ref="WRY31:WSF31"/>
    <mergeCell ref="WSG31:WSN31"/>
    <mergeCell ref="WSO31:WSV31"/>
    <mergeCell ref="WSW31:WTD31"/>
    <mergeCell ref="WTE31:WTL31"/>
    <mergeCell ref="WTM31:WTT31"/>
    <mergeCell ref="WQC31:WQJ31"/>
    <mergeCell ref="WQK31:WQR31"/>
    <mergeCell ref="WQS31:WQZ31"/>
    <mergeCell ref="WRA31:WRH31"/>
    <mergeCell ref="WRI31:WRP31"/>
    <mergeCell ref="WRQ31:WRX31"/>
    <mergeCell ref="WOG31:WON31"/>
    <mergeCell ref="WOO31:WOV31"/>
    <mergeCell ref="WOW31:WPD31"/>
    <mergeCell ref="WPE31:WPL31"/>
    <mergeCell ref="WPM31:WPT31"/>
    <mergeCell ref="WPU31:WQB31"/>
    <mergeCell ref="WMK31:WMR31"/>
    <mergeCell ref="WMS31:WMZ31"/>
    <mergeCell ref="WNA31:WNH31"/>
    <mergeCell ref="WNI31:WNP31"/>
    <mergeCell ref="WNQ31:WNX31"/>
    <mergeCell ref="WNY31:WOF31"/>
    <mergeCell ref="WKO31:WKV31"/>
    <mergeCell ref="WKW31:WLD31"/>
    <mergeCell ref="WLE31:WLL31"/>
    <mergeCell ref="WLM31:WLT31"/>
    <mergeCell ref="WLU31:WMB31"/>
    <mergeCell ref="WMC31:WMJ31"/>
    <mergeCell ref="WIS31:WIZ31"/>
    <mergeCell ref="WJA31:WJH31"/>
    <mergeCell ref="WJI31:WJP31"/>
    <mergeCell ref="WJQ31:WJX31"/>
    <mergeCell ref="WJY31:WKF31"/>
    <mergeCell ref="WKG31:WKN31"/>
    <mergeCell ref="WGW31:WHD31"/>
    <mergeCell ref="WHE31:WHL31"/>
    <mergeCell ref="WHM31:WHT31"/>
    <mergeCell ref="WHU31:WIB31"/>
    <mergeCell ref="WIC31:WIJ31"/>
    <mergeCell ref="WIK31:WIR31"/>
    <mergeCell ref="WFA31:WFH31"/>
    <mergeCell ref="WFI31:WFP31"/>
    <mergeCell ref="WFQ31:WFX31"/>
    <mergeCell ref="WFY31:WGF31"/>
    <mergeCell ref="WGG31:WGN31"/>
    <mergeCell ref="WGO31:WGV31"/>
    <mergeCell ref="WDE31:WDL31"/>
    <mergeCell ref="WDM31:WDT31"/>
    <mergeCell ref="WDU31:WEB31"/>
    <mergeCell ref="WEC31:WEJ31"/>
    <mergeCell ref="WEK31:WER31"/>
    <mergeCell ref="WES31:WEZ31"/>
    <mergeCell ref="WBI31:WBP31"/>
    <mergeCell ref="WBQ31:WBX31"/>
    <mergeCell ref="WBY31:WCF31"/>
    <mergeCell ref="WCG31:WCN31"/>
    <mergeCell ref="WCO31:WCV31"/>
    <mergeCell ref="WCW31:WDD31"/>
    <mergeCell ref="VZM31:VZT31"/>
    <mergeCell ref="VZU31:WAB31"/>
    <mergeCell ref="WAC31:WAJ31"/>
    <mergeCell ref="WAK31:WAR31"/>
    <mergeCell ref="WAS31:WAZ31"/>
    <mergeCell ref="WBA31:WBH31"/>
    <mergeCell ref="VXQ31:VXX31"/>
    <mergeCell ref="VXY31:VYF31"/>
    <mergeCell ref="VYG31:VYN31"/>
    <mergeCell ref="VYO31:VYV31"/>
    <mergeCell ref="VYW31:VZD31"/>
    <mergeCell ref="VZE31:VZL31"/>
    <mergeCell ref="VVU31:VWB31"/>
    <mergeCell ref="VWC31:VWJ31"/>
    <mergeCell ref="VWK31:VWR31"/>
    <mergeCell ref="VWS31:VWZ31"/>
    <mergeCell ref="VXA31:VXH31"/>
    <mergeCell ref="VXI31:VXP31"/>
    <mergeCell ref="VTY31:VUF31"/>
    <mergeCell ref="VUG31:VUN31"/>
    <mergeCell ref="VUO31:VUV31"/>
    <mergeCell ref="VUW31:VVD31"/>
    <mergeCell ref="VVE31:VVL31"/>
    <mergeCell ref="VVM31:VVT31"/>
    <mergeCell ref="VSC31:VSJ31"/>
    <mergeCell ref="VSK31:VSR31"/>
    <mergeCell ref="VSS31:VSZ31"/>
    <mergeCell ref="VTA31:VTH31"/>
    <mergeCell ref="VTI31:VTP31"/>
    <mergeCell ref="VTQ31:VTX31"/>
    <mergeCell ref="VQG31:VQN31"/>
    <mergeCell ref="VQO31:VQV31"/>
    <mergeCell ref="VQW31:VRD31"/>
    <mergeCell ref="VRE31:VRL31"/>
    <mergeCell ref="VRM31:VRT31"/>
    <mergeCell ref="VRU31:VSB31"/>
    <mergeCell ref="VOK31:VOR31"/>
    <mergeCell ref="VOS31:VOZ31"/>
    <mergeCell ref="VPA31:VPH31"/>
    <mergeCell ref="VPI31:VPP31"/>
    <mergeCell ref="VPQ31:VPX31"/>
    <mergeCell ref="VPY31:VQF31"/>
    <mergeCell ref="VMO31:VMV31"/>
    <mergeCell ref="VMW31:VND31"/>
    <mergeCell ref="VNE31:VNL31"/>
    <mergeCell ref="VNM31:VNT31"/>
    <mergeCell ref="VNU31:VOB31"/>
    <mergeCell ref="VOC31:VOJ31"/>
    <mergeCell ref="VKS31:VKZ31"/>
    <mergeCell ref="VLA31:VLH31"/>
    <mergeCell ref="VLI31:VLP31"/>
    <mergeCell ref="VLQ31:VLX31"/>
    <mergeCell ref="VLY31:VMF31"/>
    <mergeCell ref="VMG31:VMN31"/>
    <mergeCell ref="VIW31:VJD31"/>
    <mergeCell ref="VJE31:VJL31"/>
    <mergeCell ref="VJM31:VJT31"/>
    <mergeCell ref="VJU31:VKB31"/>
    <mergeCell ref="VKC31:VKJ31"/>
    <mergeCell ref="VKK31:VKR31"/>
    <mergeCell ref="VHA31:VHH31"/>
    <mergeCell ref="VHI31:VHP31"/>
    <mergeCell ref="VHQ31:VHX31"/>
    <mergeCell ref="VHY31:VIF31"/>
    <mergeCell ref="VIG31:VIN31"/>
    <mergeCell ref="VIO31:VIV31"/>
    <mergeCell ref="VFE31:VFL31"/>
    <mergeCell ref="VFM31:VFT31"/>
    <mergeCell ref="VFU31:VGB31"/>
    <mergeCell ref="VGC31:VGJ31"/>
    <mergeCell ref="VGK31:VGR31"/>
    <mergeCell ref="VGS31:VGZ31"/>
    <mergeCell ref="VDI31:VDP31"/>
    <mergeCell ref="VDQ31:VDX31"/>
    <mergeCell ref="VDY31:VEF31"/>
    <mergeCell ref="VEG31:VEN31"/>
    <mergeCell ref="VEO31:VEV31"/>
    <mergeCell ref="VEW31:VFD31"/>
    <mergeCell ref="VBM31:VBT31"/>
    <mergeCell ref="VBU31:VCB31"/>
    <mergeCell ref="VCC31:VCJ31"/>
    <mergeCell ref="VCK31:VCR31"/>
    <mergeCell ref="VCS31:VCZ31"/>
    <mergeCell ref="VDA31:VDH31"/>
    <mergeCell ref="UZQ31:UZX31"/>
    <mergeCell ref="UZY31:VAF31"/>
    <mergeCell ref="VAG31:VAN31"/>
    <mergeCell ref="VAO31:VAV31"/>
    <mergeCell ref="VAW31:VBD31"/>
    <mergeCell ref="VBE31:VBL31"/>
    <mergeCell ref="UXU31:UYB31"/>
    <mergeCell ref="UYC31:UYJ31"/>
    <mergeCell ref="UYK31:UYR31"/>
    <mergeCell ref="UYS31:UYZ31"/>
    <mergeCell ref="UZA31:UZH31"/>
    <mergeCell ref="UZI31:UZP31"/>
    <mergeCell ref="UVY31:UWF31"/>
    <mergeCell ref="UWG31:UWN31"/>
    <mergeCell ref="UWO31:UWV31"/>
    <mergeCell ref="UWW31:UXD31"/>
    <mergeCell ref="UXE31:UXL31"/>
    <mergeCell ref="UXM31:UXT31"/>
    <mergeCell ref="UUC31:UUJ31"/>
    <mergeCell ref="UUK31:UUR31"/>
    <mergeCell ref="UUS31:UUZ31"/>
    <mergeCell ref="UVA31:UVH31"/>
    <mergeCell ref="UVI31:UVP31"/>
    <mergeCell ref="UVQ31:UVX31"/>
    <mergeCell ref="USG31:USN31"/>
    <mergeCell ref="USO31:USV31"/>
    <mergeCell ref="USW31:UTD31"/>
    <mergeCell ref="UTE31:UTL31"/>
    <mergeCell ref="UTM31:UTT31"/>
    <mergeCell ref="UTU31:UUB31"/>
    <mergeCell ref="UQK31:UQR31"/>
    <mergeCell ref="UQS31:UQZ31"/>
    <mergeCell ref="URA31:URH31"/>
    <mergeCell ref="URI31:URP31"/>
    <mergeCell ref="URQ31:URX31"/>
    <mergeCell ref="URY31:USF31"/>
    <mergeCell ref="UOO31:UOV31"/>
    <mergeCell ref="UOW31:UPD31"/>
    <mergeCell ref="UPE31:UPL31"/>
    <mergeCell ref="UPM31:UPT31"/>
    <mergeCell ref="UPU31:UQB31"/>
    <mergeCell ref="UQC31:UQJ31"/>
    <mergeCell ref="UMS31:UMZ31"/>
    <mergeCell ref="UNA31:UNH31"/>
    <mergeCell ref="UNI31:UNP31"/>
    <mergeCell ref="UNQ31:UNX31"/>
    <mergeCell ref="UNY31:UOF31"/>
    <mergeCell ref="UOG31:UON31"/>
    <mergeCell ref="UKW31:ULD31"/>
    <mergeCell ref="ULE31:ULL31"/>
    <mergeCell ref="ULM31:ULT31"/>
    <mergeCell ref="ULU31:UMB31"/>
    <mergeCell ref="UMC31:UMJ31"/>
    <mergeCell ref="UMK31:UMR31"/>
    <mergeCell ref="UJA31:UJH31"/>
    <mergeCell ref="UJI31:UJP31"/>
    <mergeCell ref="UJQ31:UJX31"/>
    <mergeCell ref="UJY31:UKF31"/>
    <mergeCell ref="UKG31:UKN31"/>
    <mergeCell ref="UKO31:UKV31"/>
    <mergeCell ref="UHE31:UHL31"/>
    <mergeCell ref="UHM31:UHT31"/>
    <mergeCell ref="UHU31:UIB31"/>
    <mergeCell ref="UIC31:UIJ31"/>
    <mergeCell ref="UIK31:UIR31"/>
    <mergeCell ref="UIS31:UIZ31"/>
    <mergeCell ref="UFI31:UFP31"/>
    <mergeCell ref="UFQ31:UFX31"/>
    <mergeCell ref="UFY31:UGF31"/>
    <mergeCell ref="UGG31:UGN31"/>
    <mergeCell ref="UGO31:UGV31"/>
    <mergeCell ref="UGW31:UHD31"/>
    <mergeCell ref="UDM31:UDT31"/>
    <mergeCell ref="UDU31:UEB31"/>
    <mergeCell ref="UEC31:UEJ31"/>
    <mergeCell ref="UEK31:UER31"/>
    <mergeCell ref="UES31:UEZ31"/>
    <mergeCell ref="UFA31:UFH31"/>
    <mergeCell ref="UBQ31:UBX31"/>
    <mergeCell ref="UBY31:UCF31"/>
    <mergeCell ref="UCG31:UCN31"/>
    <mergeCell ref="UCO31:UCV31"/>
    <mergeCell ref="UCW31:UDD31"/>
    <mergeCell ref="UDE31:UDL31"/>
    <mergeCell ref="TZU31:UAB31"/>
    <mergeCell ref="UAC31:UAJ31"/>
    <mergeCell ref="UAK31:UAR31"/>
    <mergeCell ref="UAS31:UAZ31"/>
    <mergeCell ref="UBA31:UBH31"/>
    <mergeCell ref="UBI31:UBP31"/>
    <mergeCell ref="TXY31:TYF31"/>
    <mergeCell ref="TYG31:TYN31"/>
    <mergeCell ref="TYO31:TYV31"/>
    <mergeCell ref="TYW31:TZD31"/>
    <mergeCell ref="TZE31:TZL31"/>
    <mergeCell ref="TZM31:TZT31"/>
    <mergeCell ref="TWC31:TWJ31"/>
    <mergeCell ref="TWK31:TWR31"/>
    <mergeCell ref="TWS31:TWZ31"/>
    <mergeCell ref="TXA31:TXH31"/>
    <mergeCell ref="TXI31:TXP31"/>
    <mergeCell ref="TXQ31:TXX31"/>
    <mergeCell ref="TUG31:TUN31"/>
    <mergeCell ref="TUO31:TUV31"/>
    <mergeCell ref="TUW31:TVD31"/>
    <mergeCell ref="TVE31:TVL31"/>
    <mergeCell ref="TVM31:TVT31"/>
    <mergeCell ref="TVU31:TWB31"/>
    <mergeCell ref="TSK31:TSR31"/>
    <mergeCell ref="TSS31:TSZ31"/>
    <mergeCell ref="TTA31:TTH31"/>
    <mergeCell ref="TTI31:TTP31"/>
    <mergeCell ref="TTQ31:TTX31"/>
    <mergeCell ref="TTY31:TUF31"/>
    <mergeCell ref="TQO31:TQV31"/>
    <mergeCell ref="TQW31:TRD31"/>
    <mergeCell ref="TRE31:TRL31"/>
    <mergeCell ref="TRM31:TRT31"/>
    <mergeCell ref="TRU31:TSB31"/>
    <mergeCell ref="TSC31:TSJ31"/>
    <mergeCell ref="TOS31:TOZ31"/>
    <mergeCell ref="TPA31:TPH31"/>
    <mergeCell ref="TPI31:TPP31"/>
    <mergeCell ref="TPQ31:TPX31"/>
    <mergeCell ref="TPY31:TQF31"/>
    <mergeCell ref="TQG31:TQN31"/>
    <mergeCell ref="TMW31:TND31"/>
    <mergeCell ref="TNE31:TNL31"/>
    <mergeCell ref="TNM31:TNT31"/>
    <mergeCell ref="TNU31:TOB31"/>
    <mergeCell ref="TOC31:TOJ31"/>
    <mergeCell ref="TOK31:TOR31"/>
    <mergeCell ref="TLA31:TLH31"/>
    <mergeCell ref="TLI31:TLP31"/>
    <mergeCell ref="TLQ31:TLX31"/>
    <mergeCell ref="TLY31:TMF31"/>
    <mergeCell ref="TMG31:TMN31"/>
    <mergeCell ref="TMO31:TMV31"/>
    <mergeCell ref="TJE31:TJL31"/>
    <mergeCell ref="TJM31:TJT31"/>
    <mergeCell ref="TJU31:TKB31"/>
    <mergeCell ref="TKC31:TKJ31"/>
    <mergeCell ref="TKK31:TKR31"/>
    <mergeCell ref="TKS31:TKZ31"/>
    <mergeCell ref="THI31:THP31"/>
    <mergeCell ref="THQ31:THX31"/>
    <mergeCell ref="THY31:TIF31"/>
    <mergeCell ref="TIG31:TIN31"/>
    <mergeCell ref="TIO31:TIV31"/>
    <mergeCell ref="TIW31:TJD31"/>
    <mergeCell ref="TFM31:TFT31"/>
    <mergeCell ref="TFU31:TGB31"/>
    <mergeCell ref="TGC31:TGJ31"/>
    <mergeCell ref="TGK31:TGR31"/>
    <mergeCell ref="TGS31:TGZ31"/>
    <mergeCell ref="THA31:THH31"/>
    <mergeCell ref="TDQ31:TDX31"/>
    <mergeCell ref="TDY31:TEF31"/>
    <mergeCell ref="TEG31:TEN31"/>
    <mergeCell ref="TEO31:TEV31"/>
    <mergeCell ref="TEW31:TFD31"/>
    <mergeCell ref="TFE31:TFL31"/>
    <mergeCell ref="TBU31:TCB31"/>
    <mergeCell ref="TCC31:TCJ31"/>
    <mergeCell ref="TCK31:TCR31"/>
    <mergeCell ref="TCS31:TCZ31"/>
    <mergeCell ref="TDA31:TDH31"/>
    <mergeCell ref="TDI31:TDP31"/>
    <mergeCell ref="SZY31:TAF31"/>
    <mergeCell ref="TAG31:TAN31"/>
    <mergeCell ref="TAO31:TAV31"/>
    <mergeCell ref="TAW31:TBD31"/>
    <mergeCell ref="TBE31:TBL31"/>
    <mergeCell ref="TBM31:TBT31"/>
    <mergeCell ref="SYC31:SYJ31"/>
    <mergeCell ref="SYK31:SYR31"/>
    <mergeCell ref="SYS31:SYZ31"/>
    <mergeCell ref="SZA31:SZH31"/>
    <mergeCell ref="SZI31:SZP31"/>
    <mergeCell ref="SZQ31:SZX31"/>
    <mergeCell ref="SWG31:SWN31"/>
    <mergeCell ref="SWO31:SWV31"/>
    <mergeCell ref="SWW31:SXD31"/>
    <mergeCell ref="SXE31:SXL31"/>
    <mergeCell ref="SXM31:SXT31"/>
    <mergeCell ref="SXU31:SYB31"/>
    <mergeCell ref="SUK31:SUR31"/>
    <mergeCell ref="SUS31:SUZ31"/>
    <mergeCell ref="SVA31:SVH31"/>
    <mergeCell ref="SVI31:SVP31"/>
    <mergeCell ref="SVQ31:SVX31"/>
    <mergeCell ref="SVY31:SWF31"/>
    <mergeCell ref="SSO31:SSV31"/>
    <mergeCell ref="SSW31:STD31"/>
    <mergeCell ref="STE31:STL31"/>
    <mergeCell ref="STM31:STT31"/>
    <mergeCell ref="STU31:SUB31"/>
    <mergeCell ref="SUC31:SUJ31"/>
    <mergeCell ref="SQS31:SQZ31"/>
    <mergeCell ref="SRA31:SRH31"/>
    <mergeCell ref="SRI31:SRP31"/>
    <mergeCell ref="SRQ31:SRX31"/>
    <mergeCell ref="SRY31:SSF31"/>
    <mergeCell ref="SSG31:SSN31"/>
    <mergeCell ref="SOW31:SPD31"/>
    <mergeCell ref="SPE31:SPL31"/>
    <mergeCell ref="SPM31:SPT31"/>
    <mergeCell ref="SPU31:SQB31"/>
    <mergeCell ref="SQC31:SQJ31"/>
    <mergeCell ref="SQK31:SQR31"/>
    <mergeCell ref="SNA31:SNH31"/>
    <mergeCell ref="SNI31:SNP31"/>
    <mergeCell ref="SNQ31:SNX31"/>
    <mergeCell ref="SNY31:SOF31"/>
    <mergeCell ref="SOG31:SON31"/>
    <mergeCell ref="SOO31:SOV31"/>
    <mergeCell ref="SLE31:SLL31"/>
    <mergeCell ref="SLM31:SLT31"/>
    <mergeCell ref="SLU31:SMB31"/>
    <mergeCell ref="SMC31:SMJ31"/>
    <mergeCell ref="SMK31:SMR31"/>
    <mergeCell ref="SMS31:SMZ31"/>
    <mergeCell ref="SJI31:SJP31"/>
    <mergeCell ref="SJQ31:SJX31"/>
    <mergeCell ref="SJY31:SKF31"/>
    <mergeCell ref="SKG31:SKN31"/>
    <mergeCell ref="SKO31:SKV31"/>
    <mergeCell ref="SKW31:SLD31"/>
    <mergeCell ref="SHM31:SHT31"/>
    <mergeCell ref="SHU31:SIB31"/>
    <mergeCell ref="SIC31:SIJ31"/>
    <mergeCell ref="SIK31:SIR31"/>
    <mergeCell ref="SIS31:SIZ31"/>
    <mergeCell ref="SJA31:SJH31"/>
    <mergeCell ref="SFQ31:SFX31"/>
    <mergeCell ref="SFY31:SGF31"/>
    <mergeCell ref="SGG31:SGN31"/>
    <mergeCell ref="SGO31:SGV31"/>
    <mergeCell ref="SGW31:SHD31"/>
    <mergeCell ref="SHE31:SHL31"/>
    <mergeCell ref="SDU31:SEB31"/>
    <mergeCell ref="SEC31:SEJ31"/>
    <mergeCell ref="SEK31:SER31"/>
    <mergeCell ref="SES31:SEZ31"/>
    <mergeCell ref="SFA31:SFH31"/>
    <mergeCell ref="SFI31:SFP31"/>
    <mergeCell ref="SBY31:SCF31"/>
    <mergeCell ref="SCG31:SCN31"/>
    <mergeCell ref="SCO31:SCV31"/>
    <mergeCell ref="SCW31:SDD31"/>
    <mergeCell ref="SDE31:SDL31"/>
    <mergeCell ref="SDM31:SDT31"/>
    <mergeCell ref="SAC31:SAJ31"/>
    <mergeCell ref="SAK31:SAR31"/>
    <mergeCell ref="SAS31:SAZ31"/>
    <mergeCell ref="SBA31:SBH31"/>
    <mergeCell ref="SBI31:SBP31"/>
    <mergeCell ref="SBQ31:SBX31"/>
    <mergeCell ref="RYG31:RYN31"/>
    <mergeCell ref="RYO31:RYV31"/>
    <mergeCell ref="RYW31:RZD31"/>
    <mergeCell ref="RZE31:RZL31"/>
    <mergeCell ref="RZM31:RZT31"/>
    <mergeCell ref="RZU31:SAB31"/>
    <mergeCell ref="RWK31:RWR31"/>
    <mergeCell ref="RWS31:RWZ31"/>
    <mergeCell ref="RXA31:RXH31"/>
    <mergeCell ref="RXI31:RXP31"/>
    <mergeCell ref="RXQ31:RXX31"/>
    <mergeCell ref="RXY31:RYF31"/>
    <mergeCell ref="RUO31:RUV31"/>
    <mergeCell ref="RUW31:RVD31"/>
    <mergeCell ref="RVE31:RVL31"/>
    <mergeCell ref="RVM31:RVT31"/>
    <mergeCell ref="RVU31:RWB31"/>
    <mergeCell ref="RWC31:RWJ31"/>
    <mergeCell ref="RSS31:RSZ31"/>
    <mergeCell ref="RTA31:RTH31"/>
    <mergeCell ref="RTI31:RTP31"/>
    <mergeCell ref="RTQ31:RTX31"/>
    <mergeCell ref="RTY31:RUF31"/>
    <mergeCell ref="RUG31:RUN31"/>
    <mergeCell ref="RQW31:RRD31"/>
    <mergeCell ref="RRE31:RRL31"/>
    <mergeCell ref="RRM31:RRT31"/>
    <mergeCell ref="RRU31:RSB31"/>
    <mergeCell ref="RSC31:RSJ31"/>
    <mergeCell ref="RSK31:RSR31"/>
    <mergeCell ref="RPA31:RPH31"/>
    <mergeCell ref="RPI31:RPP31"/>
    <mergeCell ref="RPQ31:RPX31"/>
    <mergeCell ref="RPY31:RQF31"/>
    <mergeCell ref="RQG31:RQN31"/>
    <mergeCell ref="RQO31:RQV31"/>
    <mergeCell ref="RNE31:RNL31"/>
    <mergeCell ref="RNM31:RNT31"/>
    <mergeCell ref="RNU31:ROB31"/>
    <mergeCell ref="ROC31:ROJ31"/>
    <mergeCell ref="ROK31:ROR31"/>
    <mergeCell ref="ROS31:ROZ31"/>
    <mergeCell ref="RLI31:RLP31"/>
    <mergeCell ref="RLQ31:RLX31"/>
    <mergeCell ref="RLY31:RMF31"/>
    <mergeCell ref="RMG31:RMN31"/>
    <mergeCell ref="RMO31:RMV31"/>
    <mergeCell ref="RMW31:RND31"/>
    <mergeCell ref="RJM31:RJT31"/>
    <mergeCell ref="RJU31:RKB31"/>
    <mergeCell ref="RKC31:RKJ31"/>
    <mergeCell ref="RKK31:RKR31"/>
    <mergeCell ref="RKS31:RKZ31"/>
    <mergeCell ref="RLA31:RLH31"/>
    <mergeCell ref="RHQ31:RHX31"/>
    <mergeCell ref="RHY31:RIF31"/>
    <mergeCell ref="RIG31:RIN31"/>
    <mergeCell ref="RIO31:RIV31"/>
    <mergeCell ref="RIW31:RJD31"/>
    <mergeCell ref="RJE31:RJL31"/>
    <mergeCell ref="RFU31:RGB31"/>
    <mergeCell ref="RGC31:RGJ31"/>
    <mergeCell ref="RGK31:RGR31"/>
    <mergeCell ref="RGS31:RGZ31"/>
    <mergeCell ref="RHA31:RHH31"/>
    <mergeCell ref="RHI31:RHP31"/>
    <mergeCell ref="RDY31:REF31"/>
    <mergeCell ref="REG31:REN31"/>
    <mergeCell ref="REO31:REV31"/>
    <mergeCell ref="REW31:RFD31"/>
    <mergeCell ref="RFE31:RFL31"/>
    <mergeCell ref="RFM31:RFT31"/>
    <mergeCell ref="RCC31:RCJ31"/>
    <mergeCell ref="RCK31:RCR31"/>
    <mergeCell ref="RCS31:RCZ31"/>
    <mergeCell ref="RDA31:RDH31"/>
    <mergeCell ref="RDI31:RDP31"/>
    <mergeCell ref="RDQ31:RDX31"/>
    <mergeCell ref="RAG31:RAN31"/>
    <mergeCell ref="RAO31:RAV31"/>
    <mergeCell ref="RAW31:RBD31"/>
    <mergeCell ref="RBE31:RBL31"/>
    <mergeCell ref="RBM31:RBT31"/>
    <mergeCell ref="RBU31:RCB31"/>
    <mergeCell ref="QYK31:QYR31"/>
    <mergeCell ref="QYS31:QYZ31"/>
    <mergeCell ref="QZA31:QZH31"/>
    <mergeCell ref="QZI31:QZP31"/>
    <mergeCell ref="QZQ31:QZX31"/>
    <mergeCell ref="QZY31:RAF31"/>
    <mergeCell ref="QWO31:QWV31"/>
    <mergeCell ref="QWW31:QXD31"/>
    <mergeCell ref="QXE31:QXL31"/>
    <mergeCell ref="QXM31:QXT31"/>
    <mergeCell ref="QXU31:QYB31"/>
    <mergeCell ref="QYC31:QYJ31"/>
    <mergeCell ref="QUS31:QUZ31"/>
    <mergeCell ref="QVA31:QVH31"/>
    <mergeCell ref="QVI31:QVP31"/>
    <mergeCell ref="QVQ31:QVX31"/>
    <mergeCell ref="QVY31:QWF31"/>
    <mergeCell ref="QWG31:QWN31"/>
    <mergeCell ref="QSW31:QTD31"/>
    <mergeCell ref="QTE31:QTL31"/>
    <mergeCell ref="QTM31:QTT31"/>
    <mergeCell ref="QTU31:QUB31"/>
    <mergeCell ref="QUC31:QUJ31"/>
    <mergeCell ref="QUK31:QUR31"/>
    <mergeCell ref="QRA31:QRH31"/>
    <mergeCell ref="QRI31:QRP31"/>
    <mergeCell ref="QRQ31:QRX31"/>
    <mergeCell ref="QRY31:QSF31"/>
    <mergeCell ref="QSG31:QSN31"/>
    <mergeCell ref="QSO31:QSV31"/>
    <mergeCell ref="QPE31:QPL31"/>
    <mergeCell ref="QPM31:QPT31"/>
    <mergeCell ref="QPU31:QQB31"/>
    <mergeCell ref="QQC31:QQJ31"/>
    <mergeCell ref="QQK31:QQR31"/>
    <mergeCell ref="QQS31:QQZ31"/>
    <mergeCell ref="QNI31:QNP31"/>
    <mergeCell ref="QNQ31:QNX31"/>
    <mergeCell ref="QNY31:QOF31"/>
    <mergeCell ref="QOG31:QON31"/>
    <mergeCell ref="QOO31:QOV31"/>
    <mergeCell ref="QOW31:QPD31"/>
    <mergeCell ref="QLM31:QLT31"/>
    <mergeCell ref="QLU31:QMB31"/>
    <mergeCell ref="QMC31:QMJ31"/>
    <mergeCell ref="QMK31:QMR31"/>
    <mergeCell ref="QMS31:QMZ31"/>
    <mergeCell ref="QNA31:QNH31"/>
    <mergeCell ref="QJQ31:QJX31"/>
    <mergeCell ref="QJY31:QKF31"/>
    <mergeCell ref="QKG31:QKN31"/>
    <mergeCell ref="QKO31:QKV31"/>
    <mergeCell ref="QKW31:QLD31"/>
    <mergeCell ref="QLE31:QLL31"/>
    <mergeCell ref="QHU31:QIB31"/>
    <mergeCell ref="QIC31:QIJ31"/>
    <mergeCell ref="QIK31:QIR31"/>
    <mergeCell ref="QIS31:QIZ31"/>
    <mergeCell ref="QJA31:QJH31"/>
    <mergeCell ref="QJI31:QJP31"/>
    <mergeCell ref="QFY31:QGF31"/>
    <mergeCell ref="QGG31:QGN31"/>
    <mergeCell ref="QGO31:QGV31"/>
    <mergeCell ref="QGW31:QHD31"/>
    <mergeCell ref="QHE31:QHL31"/>
    <mergeCell ref="QHM31:QHT31"/>
    <mergeCell ref="QEC31:QEJ31"/>
    <mergeCell ref="QEK31:QER31"/>
    <mergeCell ref="QES31:QEZ31"/>
    <mergeCell ref="QFA31:QFH31"/>
    <mergeCell ref="QFI31:QFP31"/>
    <mergeCell ref="QFQ31:QFX31"/>
    <mergeCell ref="QCG31:QCN31"/>
    <mergeCell ref="QCO31:QCV31"/>
    <mergeCell ref="QCW31:QDD31"/>
    <mergeCell ref="QDE31:QDL31"/>
    <mergeCell ref="QDM31:QDT31"/>
    <mergeCell ref="QDU31:QEB31"/>
    <mergeCell ref="QAK31:QAR31"/>
    <mergeCell ref="QAS31:QAZ31"/>
    <mergeCell ref="QBA31:QBH31"/>
    <mergeCell ref="QBI31:QBP31"/>
    <mergeCell ref="QBQ31:QBX31"/>
    <mergeCell ref="QBY31:QCF31"/>
    <mergeCell ref="PYO31:PYV31"/>
    <mergeCell ref="PYW31:PZD31"/>
    <mergeCell ref="PZE31:PZL31"/>
    <mergeCell ref="PZM31:PZT31"/>
    <mergeCell ref="PZU31:QAB31"/>
    <mergeCell ref="QAC31:QAJ31"/>
    <mergeCell ref="PWS31:PWZ31"/>
    <mergeCell ref="PXA31:PXH31"/>
    <mergeCell ref="PXI31:PXP31"/>
    <mergeCell ref="PXQ31:PXX31"/>
    <mergeCell ref="PXY31:PYF31"/>
    <mergeCell ref="PYG31:PYN31"/>
    <mergeCell ref="PUW31:PVD31"/>
    <mergeCell ref="PVE31:PVL31"/>
    <mergeCell ref="PVM31:PVT31"/>
    <mergeCell ref="PVU31:PWB31"/>
    <mergeCell ref="PWC31:PWJ31"/>
    <mergeCell ref="PWK31:PWR31"/>
    <mergeCell ref="PTA31:PTH31"/>
    <mergeCell ref="PTI31:PTP31"/>
    <mergeCell ref="PTQ31:PTX31"/>
    <mergeCell ref="PTY31:PUF31"/>
    <mergeCell ref="PUG31:PUN31"/>
    <mergeCell ref="PUO31:PUV31"/>
    <mergeCell ref="PRE31:PRL31"/>
    <mergeCell ref="PRM31:PRT31"/>
    <mergeCell ref="PRU31:PSB31"/>
    <mergeCell ref="PSC31:PSJ31"/>
    <mergeCell ref="PSK31:PSR31"/>
    <mergeCell ref="PSS31:PSZ31"/>
    <mergeCell ref="PPI31:PPP31"/>
    <mergeCell ref="PPQ31:PPX31"/>
    <mergeCell ref="PPY31:PQF31"/>
    <mergeCell ref="PQG31:PQN31"/>
    <mergeCell ref="PQO31:PQV31"/>
    <mergeCell ref="PQW31:PRD31"/>
    <mergeCell ref="PNM31:PNT31"/>
    <mergeCell ref="PNU31:POB31"/>
    <mergeCell ref="POC31:POJ31"/>
    <mergeCell ref="POK31:POR31"/>
    <mergeCell ref="POS31:POZ31"/>
    <mergeCell ref="PPA31:PPH31"/>
    <mergeCell ref="PLQ31:PLX31"/>
    <mergeCell ref="PLY31:PMF31"/>
    <mergeCell ref="PMG31:PMN31"/>
    <mergeCell ref="PMO31:PMV31"/>
    <mergeCell ref="PMW31:PND31"/>
    <mergeCell ref="PNE31:PNL31"/>
    <mergeCell ref="PJU31:PKB31"/>
    <mergeCell ref="PKC31:PKJ31"/>
    <mergeCell ref="PKK31:PKR31"/>
    <mergeCell ref="PKS31:PKZ31"/>
    <mergeCell ref="PLA31:PLH31"/>
    <mergeCell ref="PLI31:PLP31"/>
    <mergeCell ref="PHY31:PIF31"/>
    <mergeCell ref="PIG31:PIN31"/>
    <mergeCell ref="PIO31:PIV31"/>
    <mergeCell ref="PIW31:PJD31"/>
    <mergeCell ref="PJE31:PJL31"/>
    <mergeCell ref="PJM31:PJT31"/>
    <mergeCell ref="PGC31:PGJ31"/>
    <mergeCell ref="PGK31:PGR31"/>
    <mergeCell ref="PGS31:PGZ31"/>
    <mergeCell ref="PHA31:PHH31"/>
    <mergeCell ref="PHI31:PHP31"/>
    <mergeCell ref="PHQ31:PHX31"/>
    <mergeCell ref="PEG31:PEN31"/>
    <mergeCell ref="PEO31:PEV31"/>
    <mergeCell ref="PEW31:PFD31"/>
    <mergeCell ref="PFE31:PFL31"/>
    <mergeCell ref="PFM31:PFT31"/>
    <mergeCell ref="PFU31:PGB31"/>
    <mergeCell ref="PCK31:PCR31"/>
    <mergeCell ref="PCS31:PCZ31"/>
    <mergeCell ref="PDA31:PDH31"/>
    <mergeCell ref="PDI31:PDP31"/>
    <mergeCell ref="PDQ31:PDX31"/>
    <mergeCell ref="PDY31:PEF31"/>
    <mergeCell ref="PAO31:PAV31"/>
    <mergeCell ref="PAW31:PBD31"/>
    <mergeCell ref="PBE31:PBL31"/>
    <mergeCell ref="PBM31:PBT31"/>
    <mergeCell ref="PBU31:PCB31"/>
    <mergeCell ref="PCC31:PCJ31"/>
    <mergeCell ref="OYS31:OYZ31"/>
    <mergeCell ref="OZA31:OZH31"/>
    <mergeCell ref="OZI31:OZP31"/>
    <mergeCell ref="OZQ31:OZX31"/>
    <mergeCell ref="OZY31:PAF31"/>
    <mergeCell ref="PAG31:PAN31"/>
    <mergeCell ref="OWW31:OXD31"/>
    <mergeCell ref="OXE31:OXL31"/>
    <mergeCell ref="OXM31:OXT31"/>
    <mergeCell ref="OXU31:OYB31"/>
    <mergeCell ref="OYC31:OYJ31"/>
    <mergeCell ref="OYK31:OYR31"/>
    <mergeCell ref="OVA31:OVH31"/>
    <mergeCell ref="OVI31:OVP31"/>
    <mergeCell ref="OVQ31:OVX31"/>
    <mergeCell ref="OVY31:OWF31"/>
    <mergeCell ref="OWG31:OWN31"/>
    <mergeCell ref="OWO31:OWV31"/>
    <mergeCell ref="OTE31:OTL31"/>
    <mergeCell ref="OTM31:OTT31"/>
    <mergeCell ref="OTU31:OUB31"/>
    <mergeCell ref="OUC31:OUJ31"/>
    <mergeCell ref="OUK31:OUR31"/>
    <mergeCell ref="OUS31:OUZ31"/>
    <mergeCell ref="ORI31:ORP31"/>
    <mergeCell ref="ORQ31:ORX31"/>
    <mergeCell ref="ORY31:OSF31"/>
    <mergeCell ref="OSG31:OSN31"/>
    <mergeCell ref="OSO31:OSV31"/>
    <mergeCell ref="OSW31:OTD31"/>
    <mergeCell ref="OPM31:OPT31"/>
    <mergeCell ref="OPU31:OQB31"/>
    <mergeCell ref="OQC31:OQJ31"/>
    <mergeCell ref="OQK31:OQR31"/>
    <mergeCell ref="OQS31:OQZ31"/>
    <mergeCell ref="ORA31:ORH31"/>
    <mergeCell ref="ONQ31:ONX31"/>
    <mergeCell ref="ONY31:OOF31"/>
    <mergeCell ref="OOG31:OON31"/>
    <mergeCell ref="OOO31:OOV31"/>
    <mergeCell ref="OOW31:OPD31"/>
    <mergeCell ref="OPE31:OPL31"/>
    <mergeCell ref="OLU31:OMB31"/>
    <mergeCell ref="OMC31:OMJ31"/>
    <mergeCell ref="OMK31:OMR31"/>
    <mergeCell ref="OMS31:OMZ31"/>
    <mergeCell ref="ONA31:ONH31"/>
    <mergeCell ref="ONI31:ONP31"/>
    <mergeCell ref="OJY31:OKF31"/>
    <mergeCell ref="OKG31:OKN31"/>
    <mergeCell ref="OKO31:OKV31"/>
    <mergeCell ref="OKW31:OLD31"/>
    <mergeCell ref="OLE31:OLL31"/>
    <mergeCell ref="OLM31:OLT31"/>
    <mergeCell ref="OIC31:OIJ31"/>
    <mergeCell ref="OIK31:OIR31"/>
    <mergeCell ref="OIS31:OIZ31"/>
    <mergeCell ref="OJA31:OJH31"/>
    <mergeCell ref="OJI31:OJP31"/>
    <mergeCell ref="OJQ31:OJX31"/>
    <mergeCell ref="OGG31:OGN31"/>
    <mergeCell ref="OGO31:OGV31"/>
    <mergeCell ref="OGW31:OHD31"/>
    <mergeCell ref="OHE31:OHL31"/>
    <mergeCell ref="OHM31:OHT31"/>
    <mergeCell ref="OHU31:OIB31"/>
    <mergeCell ref="OEK31:OER31"/>
    <mergeCell ref="OES31:OEZ31"/>
    <mergeCell ref="OFA31:OFH31"/>
    <mergeCell ref="OFI31:OFP31"/>
    <mergeCell ref="OFQ31:OFX31"/>
    <mergeCell ref="OFY31:OGF31"/>
    <mergeCell ref="OCO31:OCV31"/>
    <mergeCell ref="OCW31:ODD31"/>
    <mergeCell ref="ODE31:ODL31"/>
    <mergeCell ref="ODM31:ODT31"/>
    <mergeCell ref="ODU31:OEB31"/>
    <mergeCell ref="OEC31:OEJ31"/>
    <mergeCell ref="OAS31:OAZ31"/>
    <mergeCell ref="OBA31:OBH31"/>
    <mergeCell ref="OBI31:OBP31"/>
    <mergeCell ref="OBQ31:OBX31"/>
    <mergeCell ref="OBY31:OCF31"/>
    <mergeCell ref="OCG31:OCN31"/>
    <mergeCell ref="NYW31:NZD31"/>
    <mergeCell ref="NZE31:NZL31"/>
    <mergeCell ref="NZM31:NZT31"/>
    <mergeCell ref="NZU31:OAB31"/>
    <mergeCell ref="OAC31:OAJ31"/>
    <mergeCell ref="OAK31:OAR31"/>
    <mergeCell ref="NXA31:NXH31"/>
    <mergeCell ref="NXI31:NXP31"/>
    <mergeCell ref="NXQ31:NXX31"/>
    <mergeCell ref="NXY31:NYF31"/>
    <mergeCell ref="NYG31:NYN31"/>
    <mergeCell ref="NYO31:NYV31"/>
    <mergeCell ref="NVE31:NVL31"/>
    <mergeCell ref="NVM31:NVT31"/>
    <mergeCell ref="NVU31:NWB31"/>
    <mergeCell ref="NWC31:NWJ31"/>
    <mergeCell ref="NWK31:NWR31"/>
    <mergeCell ref="NWS31:NWZ31"/>
    <mergeCell ref="NTI31:NTP31"/>
    <mergeCell ref="NTQ31:NTX31"/>
    <mergeCell ref="NTY31:NUF31"/>
    <mergeCell ref="NUG31:NUN31"/>
    <mergeCell ref="NUO31:NUV31"/>
    <mergeCell ref="NUW31:NVD31"/>
    <mergeCell ref="NRM31:NRT31"/>
    <mergeCell ref="NRU31:NSB31"/>
    <mergeCell ref="NSC31:NSJ31"/>
    <mergeCell ref="NSK31:NSR31"/>
    <mergeCell ref="NSS31:NSZ31"/>
    <mergeCell ref="NTA31:NTH31"/>
    <mergeCell ref="NPQ31:NPX31"/>
    <mergeCell ref="NPY31:NQF31"/>
    <mergeCell ref="NQG31:NQN31"/>
    <mergeCell ref="NQO31:NQV31"/>
    <mergeCell ref="NQW31:NRD31"/>
    <mergeCell ref="NRE31:NRL31"/>
    <mergeCell ref="NNU31:NOB31"/>
    <mergeCell ref="NOC31:NOJ31"/>
    <mergeCell ref="NOK31:NOR31"/>
    <mergeCell ref="NOS31:NOZ31"/>
    <mergeCell ref="NPA31:NPH31"/>
    <mergeCell ref="NPI31:NPP31"/>
    <mergeCell ref="NLY31:NMF31"/>
    <mergeCell ref="NMG31:NMN31"/>
    <mergeCell ref="NMO31:NMV31"/>
    <mergeCell ref="NMW31:NND31"/>
    <mergeCell ref="NNE31:NNL31"/>
    <mergeCell ref="NNM31:NNT31"/>
    <mergeCell ref="NKC31:NKJ31"/>
    <mergeCell ref="NKK31:NKR31"/>
    <mergeCell ref="NKS31:NKZ31"/>
    <mergeCell ref="NLA31:NLH31"/>
    <mergeCell ref="NLI31:NLP31"/>
    <mergeCell ref="NLQ31:NLX31"/>
    <mergeCell ref="NIG31:NIN31"/>
    <mergeCell ref="NIO31:NIV31"/>
    <mergeCell ref="NIW31:NJD31"/>
    <mergeCell ref="NJE31:NJL31"/>
    <mergeCell ref="NJM31:NJT31"/>
    <mergeCell ref="NJU31:NKB31"/>
    <mergeCell ref="NGK31:NGR31"/>
    <mergeCell ref="NGS31:NGZ31"/>
    <mergeCell ref="NHA31:NHH31"/>
    <mergeCell ref="NHI31:NHP31"/>
    <mergeCell ref="NHQ31:NHX31"/>
    <mergeCell ref="NHY31:NIF31"/>
    <mergeCell ref="NEO31:NEV31"/>
    <mergeCell ref="NEW31:NFD31"/>
    <mergeCell ref="NFE31:NFL31"/>
    <mergeCell ref="NFM31:NFT31"/>
    <mergeCell ref="NFU31:NGB31"/>
    <mergeCell ref="NGC31:NGJ31"/>
    <mergeCell ref="NCS31:NCZ31"/>
    <mergeCell ref="NDA31:NDH31"/>
    <mergeCell ref="NDI31:NDP31"/>
    <mergeCell ref="NDQ31:NDX31"/>
    <mergeCell ref="NDY31:NEF31"/>
    <mergeCell ref="NEG31:NEN31"/>
    <mergeCell ref="NAW31:NBD31"/>
    <mergeCell ref="NBE31:NBL31"/>
    <mergeCell ref="NBM31:NBT31"/>
    <mergeCell ref="NBU31:NCB31"/>
    <mergeCell ref="NCC31:NCJ31"/>
    <mergeCell ref="NCK31:NCR31"/>
    <mergeCell ref="MZA31:MZH31"/>
    <mergeCell ref="MZI31:MZP31"/>
    <mergeCell ref="MZQ31:MZX31"/>
    <mergeCell ref="MZY31:NAF31"/>
    <mergeCell ref="NAG31:NAN31"/>
    <mergeCell ref="NAO31:NAV31"/>
    <mergeCell ref="MXE31:MXL31"/>
    <mergeCell ref="MXM31:MXT31"/>
    <mergeCell ref="MXU31:MYB31"/>
    <mergeCell ref="MYC31:MYJ31"/>
    <mergeCell ref="MYK31:MYR31"/>
    <mergeCell ref="MYS31:MYZ31"/>
    <mergeCell ref="MVI31:MVP31"/>
    <mergeCell ref="MVQ31:MVX31"/>
    <mergeCell ref="MVY31:MWF31"/>
    <mergeCell ref="MWG31:MWN31"/>
    <mergeCell ref="MWO31:MWV31"/>
    <mergeCell ref="MWW31:MXD31"/>
    <mergeCell ref="MTM31:MTT31"/>
    <mergeCell ref="MTU31:MUB31"/>
    <mergeCell ref="MUC31:MUJ31"/>
    <mergeCell ref="MUK31:MUR31"/>
    <mergeCell ref="MUS31:MUZ31"/>
    <mergeCell ref="MVA31:MVH31"/>
    <mergeCell ref="MRQ31:MRX31"/>
    <mergeCell ref="MRY31:MSF31"/>
    <mergeCell ref="MSG31:MSN31"/>
    <mergeCell ref="MSO31:MSV31"/>
    <mergeCell ref="MSW31:MTD31"/>
    <mergeCell ref="MTE31:MTL31"/>
    <mergeCell ref="MPU31:MQB31"/>
    <mergeCell ref="MQC31:MQJ31"/>
    <mergeCell ref="MQK31:MQR31"/>
    <mergeCell ref="MQS31:MQZ31"/>
    <mergeCell ref="MRA31:MRH31"/>
    <mergeCell ref="MRI31:MRP31"/>
    <mergeCell ref="MNY31:MOF31"/>
    <mergeCell ref="MOG31:MON31"/>
    <mergeCell ref="MOO31:MOV31"/>
    <mergeCell ref="MOW31:MPD31"/>
    <mergeCell ref="MPE31:MPL31"/>
    <mergeCell ref="MPM31:MPT31"/>
    <mergeCell ref="MMC31:MMJ31"/>
    <mergeCell ref="MMK31:MMR31"/>
    <mergeCell ref="MMS31:MMZ31"/>
    <mergeCell ref="MNA31:MNH31"/>
    <mergeCell ref="MNI31:MNP31"/>
    <mergeCell ref="MNQ31:MNX31"/>
    <mergeCell ref="MKG31:MKN31"/>
    <mergeCell ref="MKO31:MKV31"/>
    <mergeCell ref="MKW31:MLD31"/>
    <mergeCell ref="MLE31:MLL31"/>
    <mergeCell ref="MLM31:MLT31"/>
    <mergeCell ref="MLU31:MMB31"/>
    <mergeCell ref="MIK31:MIR31"/>
    <mergeCell ref="MIS31:MIZ31"/>
    <mergeCell ref="MJA31:MJH31"/>
    <mergeCell ref="MJI31:MJP31"/>
    <mergeCell ref="MJQ31:MJX31"/>
    <mergeCell ref="MJY31:MKF31"/>
    <mergeCell ref="MGO31:MGV31"/>
    <mergeCell ref="MGW31:MHD31"/>
    <mergeCell ref="MHE31:MHL31"/>
    <mergeCell ref="MHM31:MHT31"/>
    <mergeCell ref="MHU31:MIB31"/>
    <mergeCell ref="MIC31:MIJ31"/>
    <mergeCell ref="MES31:MEZ31"/>
    <mergeCell ref="MFA31:MFH31"/>
    <mergeCell ref="MFI31:MFP31"/>
    <mergeCell ref="MFQ31:MFX31"/>
    <mergeCell ref="MFY31:MGF31"/>
    <mergeCell ref="MGG31:MGN31"/>
    <mergeCell ref="MCW31:MDD31"/>
    <mergeCell ref="MDE31:MDL31"/>
    <mergeCell ref="MDM31:MDT31"/>
    <mergeCell ref="MDU31:MEB31"/>
    <mergeCell ref="MEC31:MEJ31"/>
    <mergeCell ref="MEK31:MER31"/>
    <mergeCell ref="MBA31:MBH31"/>
    <mergeCell ref="MBI31:MBP31"/>
    <mergeCell ref="MBQ31:MBX31"/>
    <mergeCell ref="MBY31:MCF31"/>
    <mergeCell ref="MCG31:MCN31"/>
    <mergeCell ref="MCO31:MCV31"/>
    <mergeCell ref="LZE31:LZL31"/>
    <mergeCell ref="LZM31:LZT31"/>
    <mergeCell ref="LZU31:MAB31"/>
    <mergeCell ref="MAC31:MAJ31"/>
    <mergeCell ref="MAK31:MAR31"/>
    <mergeCell ref="MAS31:MAZ31"/>
    <mergeCell ref="LXI31:LXP31"/>
    <mergeCell ref="LXQ31:LXX31"/>
    <mergeCell ref="LXY31:LYF31"/>
    <mergeCell ref="LYG31:LYN31"/>
    <mergeCell ref="LYO31:LYV31"/>
    <mergeCell ref="LYW31:LZD31"/>
    <mergeCell ref="LVM31:LVT31"/>
    <mergeCell ref="LVU31:LWB31"/>
    <mergeCell ref="LWC31:LWJ31"/>
    <mergeCell ref="LWK31:LWR31"/>
    <mergeCell ref="LWS31:LWZ31"/>
    <mergeCell ref="LXA31:LXH31"/>
    <mergeCell ref="LTQ31:LTX31"/>
    <mergeCell ref="LTY31:LUF31"/>
    <mergeCell ref="LUG31:LUN31"/>
    <mergeCell ref="LUO31:LUV31"/>
    <mergeCell ref="LUW31:LVD31"/>
    <mergeCell ref="LVE31:LVL31"/>
    <mergeCell ref="LRU31:LSB31"/>
    <mergeCell ref="LSC31:LSJ31"/>
    <mergeCell ref="LSK31:LSR31"/>
    <mergeCell ref="LSS31:LSZ31"/>
    <mergeCell ref="LTA31:LTH31"/>
    <mergeCell ref="LTI31:LTP31"/>
    <mergeCell ref="LPY31:LQF31"/>
    <mergeCell ref="LQG31:LQN31"/>
    <mergeCell ref="LQO31:LQV31"/>
    <mergeCell ref="LQW31:LRD31"/>
    <mergeCell ref="LRE31:LRL31"/>
    <mergeCell ref="LRM31:LRT31"/>
    <mergeCell ref="LOC31:LOJ31"/>
    <mergeCell ref="LOK31:LOR31"/>
    <mergeCell ref="LOS31:LOZ31"/>
    <mergeCell ref="LPA31:LPH31"/>
    <mergeCell ref="LPI31:LPP31"/>
    <mergeCell ref="LPQ31:LPX31"/>
    <mergeCell ref="LMG31:LMN31"/>
    <mergeCell ref="LMO31:LMV31"/>
    <mergeCell ref="LMW31:LND31"/>
    <mergeCell ref="LNE31:LNL31"/>
    <mergeCell ref="LNM31:LNT31"/>
    <mergeCell ref="LNU31:LOB31"/>
    <mergeCell ref="LKK31:LKR31"/>
    <mergeCell ref="LKS31:LKZ31"/>
    <mergeCell ref="LLA31:LLH31"/>
    <mergeCell ref="LLI31:LLP31"/>
    <mergeCell ref="LLQ31:LLX31"/>
    <mergeCell ref="LLY31:LMF31"/>
    <mergeCell ref="LIO31:LIV31"/>
    <mergeCell ref="LIW31:LJD31"/>
    <mergeCell ref="LJE31:LJL31"/>
    <mergeCell ref="LJM31:LJT31"/>
    <mergeCell ref="LJU31:LKB31"/>
    <mergeCell ref="LKC31:LKJ31"/>
    <mergeCell ref="LGS31:LGZ31"/>
    <mergeCell ref="LHA31:LHH31"/>
    <mergeCell ref="LHI31:LHP31"/>
    <mergeCell ref="LHQ31:LHX31"/>
    <mergeCell ref="LHY31:LIF31"/>
    <mergeCell ref="LIG31:LIN31"/>
    <mergeCell ref="LEW31:LFD31"/>
    <mergeCell ref="LFE31:LFL31"/>
    <mergeCell ref="LFM31:LFT31"/>
    <mergeCell ref="LFU31:LGB31"/>
    <mergeCell ref="LGC31:LGJ31"/>
    <mergeCell ref="LGK31:LGR31"/>
    <mergeCell ref="LDA31:LDH31"/>
    <mergeCell ref="LDI31:LDP31"/>
    <mergeCell ref="LDQ31:LDX31"/>
    <mergeCell ref="LDY31:LEF31"/>
    <mergeCell ref="LEG31:LEN31"/>
    <mergeCell ref="LEO31:LEV31"/>
    <mergeCell ref="LBE31:LBL31"/>
    <mergeCell ref="LBM31:LBT31"/>
    <mergeCell ref="LBU31:LCB31"/>
    <mergeCell ref="LCC31:LCJ31"/>
    <mergeCell ref="LCK31:LCR31"/>
    <mergeCell ref="LCS31:LCZ31"/>
    <mergeCell ref="KZI31:KZP31"/>
    <mergeCell ref="KZQ31:KZX31"/>
    <mergeCell ref="KZY31:LAF31"/>
    <mergeCell ref="LAG31:LAN31"/>
    <mergeCell ref="LAO31:LAV31"/>
    <mergeCell ref="LAW31:LBD31"/>
    <mergeCell ref="KXM31:KXT31"/>
    <mergeCell ref="KXU31:KYB31"/>
    <mergeCell ref="KYC31:KYJ31"/>
    <mergeCell ref="KYK31:KYR31"/>
    <mergeCell ref="KYS31:KYZ31"/>
    <mergeCell ref="KZA31:KZH31"/>
    <mergeCell ref="KVQ31:KVX31"/>
    <mergeCell ref="KVY31:KWF31"/>
    <mergeCell ref="KWG31:KWN31"/>
    <mergeCell ref="KWO31:KWV31"/>
    <mergeCell ref="KWW31:KXD31"/>
    <mergeCell ref="KXE31:KXL31"/>
    <mergeCell ref="KTU31:KUB31"/>
    <mergeCell ref="KUC31:KUJ31"/>
    <mergeCell ref="KUK31:KUR31"/>
    <mergeCell ref="KUS31:KUZ31"/>
    <mergeCell ref="KVA31:KVH31"/>
    <mergeCell ref="KVI31:KVP31"/>
    <mergeCell ref="KRY31:KSF31"/>
    <mergeCell ref="KSG31:KSN31"/>
    <mergeCell ref="KSO31:KSV31"/>
    <mergeCell ref="KSW31:KTD31"/>
    <mergeCell ref="KTE31:KTL31"/>
    <mergeCell ref="KTM31:KTT31"/>
    <mergeCell ref="KQC31:KQJ31"/>
    <mergeCell ref="KQK31:KQR31"/>
    <mergeCell ref="KQS31:KQZ31"/>
    <mergeCell ref="KRA31:KRH31"/>
    <mergeCell ref="KRI31:KRP31"/>
    <mergeCell ref="KRQ31:KRX31"/>
    <mergeCell ref="KOG31:KON31"/>
    <mergeCell ref="KOO31:KOV31"/>
    <mergeCell ref="KOW31:KPD31"/>
    <mergeCell ref="KPE31:KPL31"/>
    <mergeCell ref="KPM31:KPT31"/>
    <mergeCell ref="KPU31:KQB31"/>
    <mergeCell ref="KMK31:KMR31"/>
    <mergeCell ref="KMS31:KMZ31"/>
    <mergeCell ref="KNA31:KNH31"/>
    <mergeCell ref="KNI31:KNP31"/>
    <mergeCell ref="KNQ31:KNX31"/>
    <mergeCell ref="KNY31:KOF31"/>
    <mergeCell ref="KKO31:KKV31"/>
    <mergeCell ref="KKW31:KLD31"/>
    <mergeCell ref="KLE31:KLL31"/>
    <mergeCell ref="KLM31:KLT31"/>
    <mergeCell ref="KLU31:KMB31"/>
    <mergeCell ref="KMC31:KMJ31"/>
    <mergeCell ref="KIS31:KIZ31"/>
    <mergeCell ref="KJA31:KJH31"/>
    <mergeCell ref="KJI31:KJP31"/>
    <mergeCell ref="KJQ31:KJX31"/>
    <mergeCell ref="KJY31:KKF31"/>
    <mergeCell ref="KKG31:KKN31"/>
    <mergeCell ref="KGW31:KHD31"/>
    <mergeCell ref="KHE31:KHL31"/>
    <mergeCell ref="KHM31:KHT31"/>
    <mergeCell ref="KHU31:KIB31"/>
    <mergeCell ref="KIC31:KIJ31"/>
    <mergeCell ref="KIK31:KIR31"/>
    <mergeCell ref="KFA31:KFH31"/>
    <mergeCell ref="KFI31:KFP31"/>
    <mergeCell ref="KFQ31:KFX31"/>
    <mergeCell ref="KFY31:KGF31"/>
    <mergeCell ref="KGG31:KGN31"/>
    <mergeCell ref="KGO31:KGV31"/>
    <mergeCell ref="KDE31:KDL31"/>
    <mergeCell ref="KDM31:KDT31"/>
    <mergeCell ref="KDU31:KEB31"/>
    <mergeCell ref="KEC31:KEJ31"/>
    <mergeCell ref="KEK31:KER31"/>
    <mergeCell ref="KES31:KEZ31"/>
    <mergeCell ref="KBI31:KBP31"/>
    <mergeCell ref="KBQ31:KBX31"/>
    <mergeCell ref="KBY31:KCF31"/>
    <mergeCell ref="KCG31:KCN31"/>
    <mergeCell ref="KCO31:KCV31"/>
    <mergeCell ref="KCW31:KDD31"/>
    <mergeCell ref="JZM31:JZT31"/>
    <mergeCell ref="JZU31:KAB31"/>
    <mergeCell ref="KAC31:KAJ31"/>
    <mergeCell ref="KAK31:KAR31"/>
    <mergeCell ref="KAS31:KAZ31"/>
    <mergeCell ref="KBA31:KBH31"/>
    <mergeCell ref="JXQ31:JXX31"/>
    <mergeCell ref="JXY31:JYF31"/>
    <mergeCell ref="JYG31:JYN31"/>
    <mergeCell ref="JYO31:JYV31"/>
    <mergeCell ref="JYW31:JZD31"/>
    <mergeCell ref="JZE31:JZL31"/>
    <mergeCell ref="JVU31:JWB31"/>
    <mergeCell ref="JWC31:JWJ31"/>
    <mergeCell ref="JWK31:JWR31"/>
    <mergeCell ref="JWS31:JWZ31"/>
    <mergeCell ref="JXA31:JXH31"/>
    <mergeCell ref="JXI31:JXP31"/>
    <mergeCell ref="JTY31:JUF31"/>
    <mergeCell ref="JUG31:JUN31"/>
    <mergeCell ref="JUO31:JUV31"/>
    <mergeCell ref="JUW31:JVD31"/>
    <mergeCell ref="JVE31:JVL31"/>
    <mergeCell ref="JVM31:JVT31"/>
    <mergeCell ref="JSC31:JSJ31"/>
    <mergeCell ref="JSK31:JSR31"/>
    <mergeCell ref="JSS31:JSZ31"/>
    <mergeCell ref="JTA31:JTH31"/>
    <mergeCell ref="JTI31:JTP31"/>
    <mergeCell ref="JTQ31:JTX31"/>
    <mergeCell ref="JQG31:JQN31"/>
    <mergeCell ref="JQO31:JQV31"/>
    <mergeCell ref="JQW31:JRD31"/>
    <mergeCell ref="JRE31:JRL31"/>
    <mergeCell ref="JRM31:JRT31"/>
    <mergeCell ref="JRU31:JSB31"/>
    <mergeCell ref="JOK31:JOR31"/>
    <mergeCell ref="JOS31:JOZ31"/>
    <mergeCell ref="JPA31:JPH31"/>
    <mergeCell ref="JPI31:JPP31"/>
    <mergeCell ref="JPQ31:JPX31"/>
    <mergeCell ref="JPY31:JQF31"/>
    <mergeCell ref="JMO31:JMV31"/>
    <mergeCell ref="JMW31:JND31"/>
    <mergeCell ref="JNE31:JNL31"/>
    <mergeCell ref="JNM31:JNT31"/>
    <mergeCell ref="JNU31:JOB31"/>
    <mergeCell ref="JOC31:JOJ31"/>
    <mergeCell ref="JKS31:JKZ31"/>
    <mergeCell ref="JLA31:JLH31"/>
    <mergeCell ref="JLI31:JLP31"/>
    <mergeCell ref="JLQ31:JLX31"/>
    <mergeCell ref="JLY31:JMF31"/>
    <mergeCell ref="JMG31:JMN31"/>
    <mergeCell ref="JIW31:JJD31"/>
    <mergeCell ref="JJE31:JJL31"/>
    <mergeCell ref="JJM31:JJT31"/>
    <mergeCell ref="JJU31:JKB31"/>
    <mergeCell ref="JKC31:JKJ31"/>
    <mergeCell ref="JKK31:JKR31"/>
    <mergeCell ref="JHA31:JHH31"/>
    <mergeCell ref="JHI31:JHP31"/>
    <mergeCell ref="JHQ31:JHX31"/>
    <mergeCell ref="JHY31:JIF31"/>
    <mergeCell ref="JIG31:JIN31"/>
    <mergeCell ref="JIO31:JIV31"/>
    <mergeCell ref="JFE31:JFL31"/>
    <mergeCell ref="JFM31:JFT31"/>
    <mergeCell ref="JFU31:JGB31"/>
    <mergeCell ref="JGC31:JGJ31"/>
    <mergeCell ref="JGK31:JGR31"/>
    <mergeCell ref="JGS31:JGZ31"/>
    <mergeCell ref="JDI31:JDP31"/>
    <mergeCell ref="JDQ31:JDX31"/>
    <mergeCell ref="JDY31:JEF31"/>
    <mergeCell ref="JEG31:JEN31"/>
    <mergeCell ref="JEO31:JEV31"/>
    <mergeCell ref="JEW31:JFD31"/>
    <mergeCell ref="JBM31:JBT31"/>
    <mergeCell ref="JBU31:JCB31"/>
    <mergeCell ref="JCC31:JCJ31"/>
    <mergeCell ref="JCK31:JCR31"/>
    <mergeCell ref="JCS31:JCZ31"/>
    <mergeCell ref="JDA31:JDH31"/>
    <mergeCell ref="IZQ31:IZX31"/>
    <mergeCell ref="IZY31:JAF31"/>
    <mergeCell ref="JAG31:JAN31"/>
    <mergeCell ref="JAO31:JAV31"/>
    <mergeCell ref="JAW31:JBD31"/>
    <mergeCell ref="JBE31:JBL31"/>
    <mergeCell ref="IXU31:IYB31"/>
    <mergeCell ref="IYC31:IYJ31"/>
    <mergeCell ref="IYK31:IYR31"/>
    <mergeCell ref="IYS31:IYZ31"/>
    <mergeCell ref="IZA31:IZH31"/>
    <mergeCell ref="IZI31:IZP31"/>
    <mergeCell ref="IVY31:IWF31"/>
    <mergeCell ref="IWG31:IWN31"/>
    <mergeCell ref="IWO31:IWV31"/>
    <mergeCell ref="IWW31:IXD31"/>
    <mergeCell ref="IXE31:IXL31"/>
    <mergeCell ref="IXM31:IXT31"/>
    <mergeCell ref="IUC31:IUJ31"/>
    <mergeCell ref="IUK31:IUR31"/>
    <mergeCell ref="IUS31:IUZ31"/>
    <mergeCell ref="IVA31:IVH31"/>
    <mergeCell ref="IVI31:IVP31"/>
    <mergeCell ref="IVQ31:IVX31"/>
    <mergeCell ref="ISG31:ISN31"/>
    <mergeCell ref="ISO31:ISV31"/>
    <mergeCell ref="ISW31:ITD31"/>
    <mergeCell ref="ITE31:ITL31"/>
    <mergeCell ref="ITM31:ITT31"/>
    <mergeCell ref="ITU31:IUB31"/>
    <mergeCell ref="IQK31:IQR31"/>
    <mergeCell ref="IQS31:IQZ31"/>
    <mergeCell ref="IRA31:IRH31"/>
    <mergeCell ref="IRI31:IRP31"/>
    <mergeCell ref="IRQ31:IRX31"/>
    <mergeCell ref="IRY31:ISF31"/>
    <mergeCell ref="IOO31:IOV31"/>
    <mergeCell ref="IOW31:IPD31"/>
    <mergeCell ref="IPE31:IPL31"/>
    <mergeCell ref="IPM31:IPT31"/>
    <mergeCell ref="IPU31:IQB31"/>
    <mergeCell ref="IQC31:IQJ31"/>
    <mergeCell ref="IMS31:IMZ31"/>
    <mergeCell ref="INA31:INH31"/>
    <mergeCell ref="INI31:INP31"/>
    <mergeCell ref="INQ31:INX31"/>
    <mergeCell ref="INY31:IOF31"/>
    <mergeCell ref="IOG31:ION31"/>
    <mergeCell ref="IKW31:ILD31"/>
    <mergeCell ref="ILE31:ILL31"/>
    <mergeCell ref="ILM31:ILT31"/>
    <mergeCell ref="ILU31:IMB31"/>
    <mergeCell ref="IMC31:IMJ31"/>
    <mergeCell ref="IMK31:IMR31"/>
    <mergeCell ref="IJA31:IJH31"/>
    <mergeCell ref="IJI31:IJP31"/>
    <mergeCell ref="IJQ31:IJX31"/>
    <mergeCell ref="IJY31:IKF31"/>
    <mergeCell ref="IKG31:IKN31"/>
    <mergeCell ref="IKO31:IKV31"/>
    <mergeCell ref="IHE31:IHL31"/>
    <mergeCell ref="IHM31:IHT31"/>
    <mergeCell ref="IHU31:IIB31"/>
    <mergeCell ref="IIC31:IIJ31"/>
    <mergeCell ref="IIK31:IIR31"/>
    <mergeCell ref="IIS31:IIZ31"/>
    <mergeCell ref="IFI31:IFP31"/>
    <mergeCell ref="IFQ31:IFX31"/>
    <mergeCell ref="IFY31:IGF31"/>
    <mergeCell ref="IGG31:IGN31"/>
    <mergeCell ref="IGO31:IGV31"/>
    <mergeCell ref="IGW31:IHD31"/>
    <mergeCell ref="IDM31:IDT31"/>
    <mergeCell ref="IDU31:IEB31"/>
    <mergeCell ref="IEC31:IEJ31"/>
    <mergeCell ref="IEK31:IER31"/>
    <mergeCell ref="IES31:IEZ31"/>
    <mergeCell ref="IFA31:IFH31"/>
    <mergeCell ref="IBQ31:IBX31"/>
    <mergeCell ref="IBY31:ICF31"/>
    <mergeCell ref="ICG31:ICN31"/>
    <mergeCell ref="ICO31:ICV31"/>
    <mergeCell ref="ICW31:IDD31"/>
    <mergeCell ref="IDE31:IDL31"/>
    <mergeCell ref="HZU31:IAB31"/>
    <mergeCell ref="IAC31:IAJ31"/>
    <mergeCell ref="IAK31:IAR31"/>
    <mergeCell ref="IAS31:IAZ31"/>
    <mergeCell ref="IBA31:IBH31"/>
    <mergeCell ref="IBI31:IBP31"/>
    <mergeCell ref="HXY31:HYF31"/>
    <mergeCell ref="HYG31:HYN31"/>
    <mergeCell ref="HYO31:HYV31"/>
    <mergeCell ref="HYW31:HZD31"/>
    <mergeCell ref="HZE31:HZL31"/>
    <mergeCell ref="HZM31:HZT31"/>
    <mergeCell ref="HWC31:HWJ31"/>
    <mergeCell ref="HWK31:HWR31"/>
    <mergeCell ref="HWS31:HWZ31"/>
    <mergeCell ref="HXA31:HXH31"/>
    <mergeCell ref="HXI31:HXP31"/>
    <mergeCell ref="HXQ31:HXX31"/>
    <mergeCell ref="HUG31:HUN31"/>
    <mergeCell ref="HUO31:HUV31"/>
    <mergeCell ref="HUW31:HVD31"/>
    <mergeCell ref="HVE31:HVL31"/>
    <mergeCell ref="HVM31:HVT31"/>
    <mergeCell ref="HVU31:HWB31"/>
    <mergeCell ref="HSK31:HSR31"/>
    <mergeCell ref="HSS31:HSZ31"/>
    <mergeCell ref="HTA31:HTH31"/>
    <mergeCell ref="HTI31:HTP31"/>
    <mergeCell ref="HTQ31:HTX31"/>
    <mergeCell ref="HTY31:HUF31"/>
    <mergeCell ref="HQO31:HQV31"/>
    <mergeCell ref="HQW31:HRD31"/>
    <mergeCell ref="HRE31:HRL31"/>
    <mergeCell ref="HRM31:HRT31"/>
    <mergeCell ref="HRU31:HSB31"/>
    <mergeCell ref="HSC31:HSJ31"/>
    <mergeCell ref="HOS31:HOZ31"/>
    <mergeCell ref="HPA31:HPH31"/>
    <mergeCell ref="HPI31:HPP31"/>
    <mergeCell ref="HPQ31:HPX31"/>
    <mergeCell ref="HPY31:HQF31"/>
    <mergeCell ref="HQG31:HQN31"/>
    <mergeCell ref="HMW31:HND31"/>
    <mergeCell ref="HNE31:HNL31"/>
    <mergeCell ref="HNM31:HNT31"/>
    <mergeCell ref="HNU31:HOB31"/>
    <mergeCell ref="HOC31:HOJ31"/>
    <mergeCell ref="HOK31:HOR31"/>
    <mergeCell ref="HLA31:HLH31"/>
    <mergeCell ref="HLI31:HLP31"/>
    <mergeCell ref="HLQ31:HLX31"/>
    <mergeCell ref="HLY31:HMF31"/>
    <mergeCell ref="HMG31:HMN31"/>
    <mergeCell ref="HMO31:HMV31"/>
    <mergeCell ref="HJE31:HJL31"/>
    <mergeCell ref="HJM31:HJT31"/>
    <mergeCell ref="HJU31:HKB31"/>
    <mergeCell ref="HKC31:HKJ31"/>
    <mergeCell ref="HKK31:HKR31"/>
    <mergeCell ref="HKS31:HKZ31"/>
    <mergeCell ref="HHI31:HHP31"/>
    <mergeCell ref="HHQ31:HHX31"/>
    <mergeCell ref="HHY31:HIF31"/>
    <mergeCell ref="HIG31:HIN31"/>
    <mergeCell ref="HIO31:HIV31"/>
    <mergeCell ref="HIW31:HJD31"/>
    <mergeCell ref="HFM31:HFT31"/>
    <mergeCell ref="HFU31:HGB31"/>
    <mergeCell ref="HGC31:HGJ31"/>
    <mergeCell ref="HGK31:HGR31"/>
    <mergeCell ref="HGS31:HGZ31"/>
    <mergeCell ref="HHA31:HHH31"/>
    <mergeCell ref="HDQ31:HDX31"/>
    <mergeCell ref="HDY31:HEF31"/>
    <mergeCell ref="HEG31:HEN31"/>
    <mergeCell ref="HEO31:HEV31"/>
    <mergeCell ref="HEW31:HFD31"/>
    <mergeCell ref="HFE31:HFL31"/>
    <mergeCell ref="HBU31:HCB31"/>
    <mergeCell ref="HCC31:HCJ31"/>
    <mergeCell ref="HCK31:HCR31"/>
    <mergeCell ref="HCS31:HCZ31"/>
    <mergeCell ref="HDA31:HDH31"/>
    <mergeCell ref="HDI31:HDP31"/>
    <mergeCell ref="GZY31:HAF31"/>
    <mergeCell ref="HAG31:HAN31"/>
    <mergeCell ref="HAO31:HAV31"/>
    <mergeCell ref="HAW31:HBD31"/>
    <mergeCell ref="HBE31:HBL31"/>
    <mergeCell ref="HBM31:HBT31"/>
    <mergeCell ref="GYC31:GYJ31"/>
    <mergeCell ref="GYK31:GYR31"/>
    <mergeCell ref="GYS31:GYZ31"/>
    <mergeCell ref="GZA31:GZH31"/>
    <mergeCell ref="GZI31:GZP31"/>
    <mergeCell ref="GZQ31:GZX31"/>
    <mergeCell ref="GWG31:GWN31"/>
    <mergeCell ref="GWO31:GWV31"/>
    <mergeCell ref="GWW31:GXD31"/>
    <mergeCell ref="GXE31:GXL31"/>
    <mergeCell ref="GXM31:GXT31"/>
    <mergeCell ref="GXU31:GYB31"/>
    <mergeCell ref="GUK31:GUR31"/>
    <mergeCell ref="GUS31:GUZ31"/>
    <mergeCell ref="GVA31:GVH31"/>
    <mergeCell ref="GVI31:GVP31"/>
    <mergeCell ref="GVQ31:GVX31"/>
    <mergeCell ref="GVY31:GWF31"/>
    <mergeCell ref="GSO31:GSV31"/>
    <mergeCell ref="GSW31:GTD31"/>
    <mergeCell ref="GTE31:GTL31"/>
    <mergeCell ref="GTM31:GTT31"/>
    <mergeCell ref="GTU31:GUB31"/>
    <mergeCell ref="GUC31:GUJ31"/>
    <mergeCell ref="GQS31:GQZ31"/>
    <mergeCell ref="GRA31:GRH31"/>
    <mergeCell ref="GRI31:GRP31"/>
    <mergeCell ref="GRQ31:GRX31"/>
    <mergeCell ref="GRY31:GSF31"/>
    <mergeCell ref="GSG31:GSN31"/>
    <mergeCell ref="GOW31:GPD31"/>
    <mergeCell ref="GPE31:GPL31"/>
    <mergeCell ref="GPM31:GPT31"/>
    <mergeCell ref="GPU31:GQB31"/>
    <mergeCell ref="GQC31:GQJ31"/>
    <mergeCell ref="GQK31:GQR31"/>
    <mergeCell ref="GNA31:GNH31"/>
    <mergeCell ref="GNI31:GNP31"/>
    <mergeCell ref="GNQ31:GNX31"/>
    <mergeCell ref="GNY31:GOF31"/>
    <mergeCell ref="GOG31:GON31"/>
    <mergeCell ref="GOO31:GOV31"/>
    <mergeCell ref="GLE31:GLL31"/>
    <mergeCell ref="GLM31:GLT31"/>
    <mergeCell ref="GLU31:GMB31"/>
    <mergeCell ref="GMC31:GMJ31"/>
    <mergeCell ref="GMK31:GMR31"/>
    <mergeCell ref="GMS31:GMZ31"/>
    <mergeCell ref="GJI31:GJP31"/>
    <mergeCell ref="GJQ31:GJX31"/>
    <mergeCell ref="GJY31:GKF31"/>
    <mergeCell ref="GKG31:GKN31"/>
    <mergeCell ref="GKO31:GKV31"/>
    <mergeCell ref="GKW31:GLD31"/>
    <mergeCell ref="GHM31:GHT31"/>
    <mergeCell ref="GHU31:GIB31"/>
    <mergeCell ref="GIC31:GIJ31"/>
    <mergeCell ref="GIK31:GIR31"/>
    <mergeCell ref="GIS31:GIZ31"/>
    <mergeCell ref="GJA31:GJH31"/>
    <mergeCell ref="GFQ31:GFX31"/>
    <mergeCell ref="GFY31:GGF31"/>
    <mergeCell ref="GGG31:GGN31"/>
    <mergeCell ref="GGO31:GGV31"/>
    <mergeCell ref="GGW31:GHD31"/>
    <mergeCell ref="GHE31:GHL31"/>
    <mergeCell ref="GDU31:GEB31"/>
    <mergeCell ref="GEC31:GEJ31"/>
    <mergeCell ref="GEK31:GER31"/>
    <mergeCell ref="GES31:GEZ31"/>
    <mergeCell ref="GFA31:GFH31"/>
    <mergeCell ref="GFI31:GFP31"/>
    <mergeCell ref="GBY31:GCF31"/>
    <mergeCell ref="GCG31:GCN31"/>
    <mergeCell ref="GCO31:GCV31"/>
    <mergeCell ref="GCW31:GDD31"/>
    <mergeCell ref="GDE31:GDL31"/>
    <mergeCell ref="GDM31:GDT31"/>
    <mergeCell ref="GAC31:GAJ31"/>
    <mergeCell ref="GAK31:GAR31"/>
    <mergeCell ref="GAS31:GAZ31"/>
    <mergeCell ref="GBA31:GBH31"/>
    <mergeCell ref="GBI31:GBP31"/>
    <mergeCell ref="GBQ31:GBX31"/>
    <mergeCell ref="FYG31:FYN31"/>
    <mergeCell ref="FYO31:FYV31"/>
    <mergeCell ref="FYW31:FZD31"/>
    <mergeCell ref="FZE31:FZL31"/>
    <mergeCell ref="FZM31:FZT31"/>
    <mergeCell ref="FZU31:GAB31"/>
    <mergeCell ref="FWK31:FWR31"/>
    <mergeCell ref="FWS31:FWZ31"/>
    <mergeCell ref="FXA31:FXH31"/>
    <mergeCell ref="FXI31:FXP31"/>
    <mergeCell ref="FXQ31:FXX31"/>
    <mergeCell ref="FXY31:FYF31"/>
    <mergeCell ref="FUO31:FUV31"/>
    <mergeCell ref="FUW31:FVD31"/>
    <mergeCell ref="FVE31:FVL31"/>
    <mergeCell ref="FVM31:FVT31"/>
    <mergeCell ref="FVU31:FWB31"/>
    <mergeCell ref="FWC31:FWJ31"/>
    <mergeCell ref="FSS31:FSZ31"/>
    <mergeCell ref="FTA31:FTH31"/>
    <mergeCell ref="FTI31:FTP31"/>
    <mergeCell ref="FTQ31:FTX31"/>
    <mergeCell ref="FTY31:FUF31"/>
    <mergeCell ref="FUG31:FUN31"/>
    <mergeCell ref="FQW31:FRD31"/>
    <mergeCell ref="FRE31:FRL31"/>
    <mergeCell ref="FRM31:FRT31"/>
    <mergeCell ref="FRU31:FSB31"/>
    <mergeCell ref="FSC31:FSJ31"/>
    <mergeCell ref="FSK31:FSR31"/>
    <mergeCell ref="FPA31:FPH31"/>
    <mergeCell ref="FPI31:FPP31"/>
    <mergeCell ref="FPQ31:FPX31"/>
    <mergeCell ref="FPY31:FQF31"/>
    <mergeCell ref="FQG31:FQN31"/>
    <mergeCell ref="FQO31:FQV31"/>
    <mergeCell ref="FNE31:FNL31"/>
    <mergeCell ref="FNM31:FNT31"/>
    <mergeCell ref="FNU31:FOB31"/>
    <mergeCell ref="FOC31:FOJ31"/>
    <mergeCell ref="FOK31:FOR31"/>
    <mergeCell ref="FOS31:FOZ31"/>
    <mergeCell ref="FLI31:FLP31"/>
    <mergeCell ref="FLQ31:FLX31"/>
    <mergeCell ref="FLY31:FMF31"/>
    <mergeCell ref="FMG31:FMN31"/>
    <mergeCell ref="FMO31:FMV31"/>
    <mergeCell ref="FMW31:FND31"/>
    <mergeCell ref="FJM31:FJT31"/>
    <mergeCell ref="FJU31:FKB31"/>
    <mergeCell ref="FKC31:FKJ31"/>
    <mergeCell ref="FKK31:FKR31"/>
    <mergeCell ref="FKS31:FKZ31"/>
    <mergeCell ref="FLA31:FLH31"/>
    <mergeCell ref="FHQ31:FHX31"/>
    <mergeCell ref="FHY31:FIF31"/>
    <mergeCell ref="FIG31:FIN31"/>
    <mergeCell ref="FIO31:FIV31"/>
    <mergeCell ref="FIW31:FJD31"/>
    <mergeCell ref="FJE31:FJL31"/>
    <mergeCell ref="FFU31:FGB31"/>
    <mergeCell ref="FGC31:FGJ31"/>
    <mergeCell ref="FGK31:FGR31"/>
    <mergeCell ref="FGS31:FGZ31"/>
    <mergeCell ref="FHA31:FHH31"/>
    <mergeCell ref="FHI31:FHP31"/>
    <mergeCell ref="FDY31:FEF31"/>
    <mergeCell ref="FEG31:FEN31"/>
    <mergeCell ref="FEO31:FEV31"/>
    <mergeCell ref="FEW31:FFD31"/>
    <mergeCell ref="FFE31:FFL31"/>
    <mergeCell ref="FFM31:FFT31"/>
    <mergeCell ref="FCC31:FCJ31"/>
    <mergeCell ref="FCK31:FCR31"/>
    <mergeCell ref="FCS31:FCZ31"/>
    <mergeCell ref="FDA31:FDH31"/>
    <mergeCell ref="FDI31:FDP31"/>
    <mergeCell ref="FDQ31:FDX31"/>
    <mergeCell ref="FAG31:FAN31"/>
    <mergeCell ref="FAO31:FAV31"/>
    <mergeCell ref="FAW31:FBD31"/>
    <mergeCell ref="FBE31:FBL31"/>
    <mergeCell ref="FBM31:FBT31"/>
    <mergeCell ref="FBU31:FCB31"/>
    <mergeCell ref="EYK31:EYR31"/>
    <mergeCell ref="EYS31:EYZ31"/>
    <mergeCell ref="EZA31:EZH31"/>
    <mergeCell ref="EZI31:EZP31"/>
    <mergeCell ref="EZQ31:EZX31"/>
    <mergeCell ref="EZY31:FAF31"/>
    <mergeCell ref="EWO31:EWV31"/>
    <mergeCell ref="EWW31:EXD31"/>
    <mergeCell ref="EXE31:EXL31"/>
    <mergeCell ref="EXM31:EXT31"/>
    <mergeCell ref="EXU31:EYB31"/>
    <mergeCell ref="EYC31:EYJ31"/>
    <mergeCell ref="EUS31:EUZ31"/>
    <mergeCell ref="EVA31:EVH31"/>
    <mergeCell ref="EVI31:EVP31"/>
    <mergeCell ref="EVQ31:EVX31"/>
    <mergeCell ref="EVY31:EWF31"/>
    <mergeCell ref="EWG31:EWN31"/>
    <mergeCell ref="ESW31:ETD31"/>
    <mergeCell ref="ETE31:ETL31"/>
    <mergeCell ref="ETM31:ETT31"/>
    <mergeCell ref="ETU31:EUB31"/>
    <mergeCell ref="EUC31:EUJ31"/>
    <mergeCell ref="EUK31:EUR31"/>
    <mergeCell ref="ERA31:ERH31"/>
    <mergeCell ref="ERI31:ERP31"/>
    <mergeCell ref="ERQ31:ERX31"/>
    <mergeCell ref="ERY31:ESF31"/>
    <mergeCell ref="ESG31:ESN31"/>
    <mergeCell ref="ESO31:ESV31"/>
    <mergeCell ref="EPE31:EPL31"/>
    <mergeCell ref="EPM31:EPT31"/>
    <mergeCell ref="EPU31:EQB31"/>
    <mergeCell ref="EQC31:EQJ31"/>
    <mergeCell ref="EQK31:EQR31"/>
    <mergeCell ref="EQS31:EQZ31"/>
    <mergeCell ref="ENI31:ENP31"/>
    <mergeCell ref="ENQ31:ENX31"/>
    <mergeCell ref="ENY31:EOF31"/>
    <mergeCell ref="EOG31:EON31"/>
    <mergeCell ref="EOO31:EOV31"/>
    <mergeCell ref="EOW31:EPD31"/>
    <mergeCell ref="ELM31:ELT31"/>
    <mergeCell ref="ELU31:EMB31"/>
    <mergeCell ref="EMC31:EMJ31"/>
    <mergeCell ref="EMK31:EMR31"/>
    <mergeCell ref="EMS31:EMZ31"/>
    <mergeCell ref="ENA31:ENH31"/>
    <mergeCell ref="EJQ31:EJX31"/>
    <mergeCell ref="EJY31:EKF31"/>
    <mergeCell ref="EKG31:EKN31"/>
    <mergeCell ref="EKO31:EKV31"/>
    <mergeCell ref="EKW31:ELD31"/>
    <mergeCell ref="ELE31:ELL31"/>
    <mergeCell ref="EHU31:EIB31"/>
    <mergeCell ref="EIC31:EIJ31"/>
    <mergeCell ref="EIK31:EIR31"/>
    <mergeCell ref="EIS31:EIZ31"/>
    <mergeCell ref="EJA31:EJH31"/>
    <mergeCell ref="EJI31:EJP31"/>
    <mergeCell ref="EFY31:EGF31"/>
    <mergeCell ref="EGG31:EGN31"/>
    <mergeCell ref="EGO31:EGV31"/>
    <mergeCell ref="EGW31:EHD31"/>
    <mergeCell ref="EHE31:EHL31"/>
    <mergeCell ref="EHM31:EHT31"/>
    <mergeCell ref="EEC31:EEJ31"/>
    <mergeCell ref="EEK31:EER31"/>
    <mergeCell ref="EES31:EEZ31"/>
    <mergeCell ref="EFA31:EFH31"/>
    <mergeCell ref="EFI31:EFP31"/>
    <mergeCell ref="EFQ31:EFX31"/>
    <mergeCell ref="ECG31:ECN31"/>
    <mergeCell ref="ECO31:ECV31"/>
    <mergeCell ref="ECW31:EDD31"/>
    <mergeCell ref="EDE31:EDL31"/>
    <mergeCell ref="EDM31:EDT31"/>
    <mergeCell ref="EDU31:EEB31"/>
    <mergeCell ref="EAK31:EAR31"/>
    <mergeCell ref="EAS31:EAZ31"/>
    <mergeCell ref="EBA31:EBH31"/>
    <mergeCell ref="EBI31:EBP31"/>
    <mergeCell ref="EBQ31:EBX31"/>
    <mergeCell ref="EBY31:ECF31"/>
    <mergeCell ref="DYO31:DYV31"/>
    <mergeCell ref="DYW31:DZD31"/>
    <mergeCell ref="DZE31:DZL31"/>
    <mergeCell ref="DZM31:DZT31"/>
    <mergeCell ref="DZU31:EAB31"/>
    <mergeCell ref="EAC31:EAJ31"/>
    <mergeCell ref="DWS31:DWZ31"/>
    <mergeCell ref="DXA31:DXH31"/>
    <mergeCell ref="DXI31:DXP31"/>
    <mergeCell ref="DXQ31:DXX31"/>
    <mergeCell ref="DXY31:DYF31"/>
    <mergeCell ref="DYG31:DYN31"/>
    <mergeCell ref="DUW31:DVD31"/>
    <mergeCell ref="DVE31:DVL31"/>
    <mergeCell ref="DVM31:DVT31"/>
    <mergeCell ref="DVU31:DWB31"/>
    <mergeCell ref="DWC31:DWJ31"/>
    <mergeCell ref="DWK31:DWR31"/>
    <mergeCell ref="DTA31:DTH31"/>
    <mergeCell ref="DTI31:DTP31"/>
    <mergeCell ref="DTQ31:DTX31"/>
    <mergeCell ref="DTY31:DUF31"/>
    <mergeCell ref="DUG31:DUN31"/>
    <mergeCell ref="DUO31:DUV31"/>
    <mergeCell ref="DRE31:DRL31"/>
    <mergeCell ref="DRM31:DRT31"/>
    <mergeCell ref="DRU31:DSB31"/>
    <mergeCell ref="DSC31:DSJ31"/>
    <mergeCell ref="DSK31:DSR31"/>
    <mergeCell ref="DSS31:DSZ31"/>
    <mergeCell ref="DPI31:DPP31"/>
    <mergeCell ref="DPQ31:DPX31"/>
    <mergeCell ref="DPY31:DQF31"/>
    <mergeCell ref="DQG31:DQN31"/>
    <mergeCell ref="DQO31:DQV31"/>
    <mergeCell ref="DQW31:DRD31"/>
    <mergeCell ref="DNM31:DNT31"/>
    <mergeCell ref="DNU31:DOB31"/>
    <mergeCell ref="DOC31:DOJ31"/>
    <mergeCell ref="DOK31:DOR31"/>
    <mergeCell ref="DOS31:DOZ31"/>
    <mergeCell ref="DPA31:DPH31"/>
    <mergeCell ref="DLQ31:DLX31"/>
    <mergeCell ref="DLY31:DMF31"/>
    <mergeCell ref="DMG31:DMN31"/>
    <mergeCell ref="DMO31:DMV31"/>
    <mergeCell ref="DMW31:DND31"/>
    <mergeCell ref="DNE31:DNL31"/>
    <mergeCell ref="DJU31:DKB31"/>
    <mergeCell ref="DKC31:DKJ31"/>
    <mergeCell ref="DKK31:DKR31"/>
    <mergeCell ref="DKS31:DKZ31"/>
    <mergeCell ref="DLA31:DLH31"/>
    <mergeCell ref="DLI31:DLP31"/>
    <mergeCell ref="DHY31:DIF31"/>
    <mergeCell ref="DIG31:DIN31"/>
    <mergeCell ref="DIO31:DIV31"/>
    <mergeCell ref="DIW31:DJD31"/>
    <mergeCell ref="DJE31:DJL31"/>
    <mergeCell ref="DJM31:DJT31"/>
    <mergeCell ref="DGC31:DGJ31"/>
    <mergeCell ref="DGK31:DGR31"/>
    <mergeCell ref="DGS31:DGZ31"/>
    <mergeCell ref="DHA31:DHH31"/>
    <mergeCell ref="DHI31:DHP31"/>
    <mergeCell ref="DHQ31:DHX31"/>
    <mergeCell ref="DEG31:DEN31"/>
    <mergeCell ref="DEO31:DEV31"/>
    <mergeCell ref="DEW31:DFD31"/>
    <mergeCell ref="DFE31:DFL31"/>
    <mergeCell ref="DFM31:DFT31"/>
    <mergeCell ref="DFU31:DGB31"/>
    <mergeCell ref="DCK31:DCR31"/>
    <mergeCell ref="DCS31:DCZ31"/>
    <mergeCell ref="DDA31:DDH31"/>
    <mergeCell ref="DDI31:DDP31"/>
    <mergeCell ref="DDQ31:DDX31"/>
    <mergeCell ref="DDY31:DEF31"/>
    <mergeCell ref="DAO31:DAV31"/>
    <mergeCell ref="DAW31:DBD31"/>
    <mergeCell ref="DBE31:DBL31"/>
    <mergeCell ref="DBM31:DBT31"/>
    <mergeCell ref="DBU31:DCB31"/>
    <mergeCell ref="DCC31:DCJ31"/>
    <mergeCell ref="CYS31:CYZ31"/>
    <mergeCell ref="CZA31:CZH31"/>
    <mergeCell ref="CZI31:CZP31"/>
    <mergeCell ref="CZQ31:CZX31"/>
    <mergeCell ref="CZY31:DAF31"/>
    <mergeCell ref="DAG31:DAN31"/>
    <mergeCell ref="CWW31:CXD31"/>
    <mergeCell ref="CXE31:CXL31"/>
    <mergeCell ref="CXM31:CXT31"/>
    <mergeCell ref="CXU31:CYB31"/>
    <mergeCell ref="CYC31:CYJ31"/>
    <mergeCell ref="CYK31:CYR31"/>
    <mergeCell ref="CVA31:CVH31"/>
    <mergeCell ref="CVI31:CVP31"/>
    <mergeCell ref="CVQ31:CVX31"/>
    <mergeCell ref="CVY31:CWF31"/>
    <mergeCell ref="CWG31:CWN31"/>
    <mergeCell ref="CWO31:CWV31"/>
    <mergeCell ref="CTE31:CTL31"/>
    <mergeCell ref="CTM31:CTT31"/>
    <mergeCell ref="CTU31:CUB31"/>
    <mergeCell ref="CUC31:CUJ31"/>
    <mergeCell ref="CUK31:CUR31"/>
    <mergeCell ref="CUS31:CUZ31"/>
    <mergeCell ref="CRI31:CRP31"/>
    <mergeCell ref="CRQ31:CRX31"/>
    <mergeCell ref="CRY31:CSF31"/>
    <mergeCell ref="CSG31:CSN31"/>
    <mergeCell ref="CSO31:CSV31"/>
    <mergeCell ref="CSW31:CTD31"/>
    <mergeCell ref="CPM31:CPT31"/>
    <mergeCell ref="CPU31:CQB31"/>
    <mergeCell ref="CQC31:CQJ31"/>
    <mergeCell ref="CQK31:CQR31"/>
    <mergeCell ref="CQS31:CQZ31"/>
    <mergeCell ref="CRA31:CRH31"/>
    <mergeCell ref="CNQ31:CNX31"/>
    <mergeCell ref="CNY31:COF31"/>
    <mergeCell ref="COG31:CON31"/>
    <mergeCell ref="COO31:COV31"/>
    <mergeCell ref="COW31:CPD31"/>
    <mergeCell ref="CPE31:CPL31"/>
    <mergeCell ref="CLU31:CMB31"/>
    <mergeCell ref="CMC31:CMJ31"/>
    <mergeCell ref="CMK31:CMR31"/>
    <mergeCell ref="CMS31:CMZ31"/>
    <mergeCell ref="CNA31:CNH31"/>
    <mergeCell ref="CNI31:CNP31"/>
    <mergeCell ref="CJY31:CKF31"/>
    <mergeCell ref="CKG31:CKN31"/>
    <mergeCell ref="CKO31:CKV31"/>
    <mergeCell ref="CKW31:CLD31"/>
    <mergeCell ref="CLE31:CLL31"/>
    <mergeCell ref="CLM31:CLT31"/>
    <mergeCell ref="CIC31:CIJ31"/>
    <mergeCell ref="CIK31:CIR31"/>
    <mergeCell ref="CIS31:CIZ31"/>
    <mergeCell ref="CJA31:CJH31"/>
    <mergeCell ref="CJI31:CJP31"/>
    <mergeCell ref="CJQ31:CJX31"/>
    <mergeCell ref="CGG31:CGN31"/>
    <mergeCell ref="CGO31:CGV31"/>
    <mergeCell ref="CGW31:CHD31"/>
    <mergeCell ref="CHE31:CHL31"/>
    <mergeCell ref="CHM31:CHT31"/>
    <mergeCell ref="CHU31:CIB31"/>
    <mergeCell ref="CEK31:CER31"/>
    <mergeCell ref="CES31:CEZ31"/>
    <mergeCell ref="CFA31:CFH31"/>
    <mergeCell ref="CFI31:CFP31"/>
    <mergeCell ref="CFQ31:CFX31"/>
    <mergeCell ref="CFY31:CGF31"/>
    <mergeCell ref="CCO31:CCV31"/>
    <mergeCell ref="CCW31:CDD31"/>
    <mergeCell ref="CDE31:CDL31"/>
    <mergeCell ref="CDM31:CDT31"/>
    <mergeCell ref="CDU31:CEB31"/>
    <mergeCell ref="CEC31:CEJ31"/>
    <mergeCell ref="CAS31:CAZ31"/>
    <mergeCell ref="CBA31:CBH31"/>
    <mergeCell ref="CBI31:CBP31"/>
    <mergeCell ref="CBQ31:CBX31"/>
    <mergeCell ref="CBY31:CCF31"/>
    <mergeCell ref="CCG31:CCN31"/>
    <mergeCell ref="BYW31:BZD31"/>
    <mergeCell ref="BZE31:BZL31"/>
    <mergeCell ref="BZM31:BZT31"/>
    <mergeCell ref="BZU31:CAB31"/>
    <mergeCell ref="CAC31:CAJ31"/>
    <mergeCell ref="CAK31:CAR31"/>
    <mergeCell ref="BXA31:BXH31"/>
    <mergeCell ref="BXI31:BXP31"/>
    <mergeCell ref="BXQ31:BXX31"/>
    <mergeCell ref="BXY31:BYF31"/>
    <mergeCell ref="BYG31:BYN31"/>
    <mergeCell ref="BYO31:BYV31"/>
    <mergeCell ref="BVE31:BVL31"/>
    <mergeCell ref="BVM31:BVT31"/>
    <mergeCell ref="BVU31:BWB31"/>
    <mergeCell ref="BWC31:BWJ31"/>
    <mergeCell ref="BWK31:BWR31"/>
    <mergeCell ref="BWS31:BWZ31"/>
    <mergeCell ref="BTI31:BTP31"/>
    <mergeCell ref="BTQ31:BTX31"/>
    <mergeCell ref="BTY31:BUF31"/>
    <mergeCell ref="BUG31:BUN31"/>
    <mergeCell ref="BUO31:BUV31"/>
    <mergeCell ref="BUW31:BVD31"/>
    <mergeCell ref="BRM31:BRT31"/>
    <mergeCell ref="BRU31:BSB31"/>
    <mergeCell ref="BSC31:BSJ31"/>
    <mergeCell ref="BSK31:BSR31"/>
    <mergeCell ref="BSS31:BSZ31"/>
    <mergeCell ref="BTA31:BTH31"/>
    <mergeCell ref="BPQ31:BPX31"/>
    <mergeCell ref="BPY31:BQF31"/>
    <mergeCell ref="BQG31:BQN31"/>
    <mergeCell ref="BQO31:BQV31"/>
    <mergeCell ref="BQW31:BRD31"/>
    <mergeCell ref="BRE31:BRL31"/>
    <mergeCell ref="BNU31:BOB31"/>
    <mergeCell ref="BOC31:BOJ31"/>
    <mergeCell ref="BOK31:BOR31"/>
    <mergeCell ref="BOS31:BOZ31"/>
    <mergeCell ref="BPA31:BPH31"/>
    <mergeCell ref="BPI31:BPP31"/>
    <mergeCell ref="BLY31:BMF31"/>
    <mergeCell ref="BMG31:BMN31"/>
    <mergeCell ref="BMO31:BMV31"/>
    <mergeCell ref="BMW31:BND31"/>
    <mergeCell ref="BNE31:BNL31"/>
    <mergeCell ref="BNM31:BNT31"/>
    <mergeCell ref="BKC31:BKJ31"/>
    <mergeCell ref="BKK31:BKR31"/>
    <mergeCell ref="BKS31:BKZ31"/>
    <mergeCell ref="BLA31:BLH31"/>
    <mergeCell ref="BLI31:BLP31"/>
    <mergeCell ref="BLQ31:BLX31"/>
    <mergeCell ref="BIG31:BIN31"/>
    <mergeCell ref="BIO31:BIV31"/>
    <mergeCell ref="BIW31:BJD31"/>
    <mergeCell ref="BJE31:BJL31"/>
    <mergeCell ref="BJM31:BJT31"/>
    <mergeCell ref="BJU31:BKB31"/>
    <mergeCell ref="BGK31:BGR31"/>
    <mergeCell ref="BGS31:BGZ31"/>
    <mergeCell ref="BHA31:BHH31"/>
    <mergeCell ref="BHI31:BHP31"/>
    <mergeCell ref="BHQ31:BHX31"/>
    <mergeCell ref="BHY31:BIF31"/>
    <mergeCell ref="BEO31:BEV31"/>
    <mergeCell ref="BEW31:BFD31"/>
    <mergeCell ref="BFE31:BFL31"/>
    <mergeCell ref="BFM31:BFT31"/>
    <mergeCell ref="BFU31:BGB31"/>
    <mergeCell ref="BGC31:BGJ31"/>
    <mergeCell ref="BCS31:BCZ31"/>
    <mergeCell ref="BDA31:BDH31"/>
    <mergeCell ref="BDI31:BDP31"/>
    <mergeCell ref="BDQ31:BDX31"/>
    <mergeCell ref="BDY31:BEF31"/>
    <mergeCell ref="BEG31:BEN31"/>
    <mergeCell ref="BAW31:BBD31"/>
    <mergeCell ref="BBE31:BBL31"/>
    <mergeCell ref="BBM31:BBT31"/>
    <mergeCell ref="BBU31:BCB31"/>
    <mergeCell ref="BCC31:BCJ31"/>
    <mergeCell ref="BCK31:BCR31"/>
    <mergeCell ref="AZA31:AZH31"/>
    <mergeCell ref="AZI31:AZP31"/>
    <mergeCell ref="AZQ31:AZX31"/>
    <mergeCell ref="AZY31:BAF31"/>
    <mergeCell ref="BAG31:BAN31"/>
    <mergeCell ref="BAO31:BAV31"/>
    <mergeCell ref="AXE31:AXL31"/>
    <mergeCell ref="AXM31:AXT31"/>
    <mergeCell ref="AXU31:AYB31"/>
    <mergeCell ref="AYC31:AYJ31"/>
    <mergeCell ref="AYK31:AYR31"/>
    <mergeCell ref="AYS31:AYZ31"/>
    <mergeCell ref="AVI31:AVP31"/>
    <mergeCell ref="AVQ31:AVX31"/>
    <mergeCell ref="AVY31:AWF31"/>
    <mergeCell ref="AWG31:AWN31"/>
    <mergeCell ref="AWO31:AWV31"/>
    <mergeCell ref="AWW31:AXD31"/>
    <mergeCell ref="ATM31:ATT31"/>
    <mergeCell ref="ATU31:AUB31"/>
    <mergeCell ref="AUC31:AUJ31"/>
    <mergeCell ref="AUK31:AUR31"/>
    <mergeCell ref="AUS31:AUZ31"/>
    <mergeCell ref="AVA31:AVH31"/>
    <mergeCell ref="ARQ31:ARX31"/>
    <mergeCell ref="ARY31:ASF31"/>
    <mergeCell ref="ASG31:ASN31"/>
    <mergeCell ref="ASO31:ASV31"/>
    <mergeCell ref="ASW31:ATD31"/>
    <mergeCell ref="ATE31:ATL31"/>
    <mergeCell ref="APU31:AQB31"/>
    <mergeCell ref="AQC31:AQJ31"/>
    <mergeCell ref="AQK31:AQR31"/>
    <mergeCell ref="AQS31:AQZ31"/>
    <mergeCell ref="ARA31:ARH31"/>
    <mergeCell ref="ARI31:ARP31"/>
    <mergeCell ref="ANY31:AOF31"/>
    <mergeCell ref="AOG31:AON31"/>
    <mergeCell ref="AOO31:AOV31"/>
    <mergeCell ref="AOW31:APD31"/>
    <mergeCell ref="APE31:APL31"/>
    <mergeCell ref="APM31:APT31"/>
    <mergeCell ref="AMC31:AMJ31"/>
    <mergeCell ref="AMK31:AMR31"/>
    <mergeCell ref="AMS31:AMZ31"/>
    <mergeCell ref="ANA31:ANH31"/>
    <mergeCell ref="ANI31:ANP31"/>
    <mergeCell ref="ANQ31:ANX31"/>
    <mergeCell ref="AKG31:AKN31"/>
    <mergeCell ref="AKO31:AKV31"/>
    <mergeCell ref="AKW31:ALD31"/>
    <mergeCell ref="ALE31:ALL31"/>
    <mergeCell ref="ALM31:ALT31"/>
    <mergeCell ref="ALU31:AMB31"/>
    <mergeCell ref="AIK31:AIR31"/>
    <mergeCell ref="AIS31:AIZ31"/>
    <mergeCell ref="AJA31:AJH31"/>
    <mergeCell ref="AJI31:AJP31"/>
    <mergeCell ref="AJQ31:AJX31"/>
    <mergeCell ref="AJY31:AKF31"/>
    <mergeCell ref="AGO31:AGV31"/>
    <mergeCell ref="AGW31:AHD31"/>
    <mergeCell ref="AHE31:AHL31"/>
    <mergeCell ref="AHM31:AHT31"/>
    <mergeCell ref="AHU31:AIB31"/>
    <mergeCell ref="AIC31:AIJ31"/>
    <mergeCell ref="AES31:AEZ31"/>
    <mergeCell ref="AFA31:AFH31"/>
    <mergeCell ref="AFI31:AFP31"/>
    <mergeCell ref="AFQ31:AFX31"/>
    <mergeCell ref="AFY31:AGF31"/>
    <mergeCell ref="AGG31:AGN31"/>
    <mergeCell ref="ACW31:ADD31"/>
    <mergeCell ref="ADE31:ADL31"/>
    <mergeCell ref="ADM31:ADT31"/>
    <mergeCell ref="ADU31:AEB31"/>
    <mergeCell ref="AEC31:AEJ31"/>
    <mergeCell ref="AEK31:AER31"/>
    <mergeCell ref="ABA31:ABH31"/>
    <mergeCell ref="ABI31:ABP31"/>
    <mergeCell ref="ABQ31:ABX31"/>
    <mergeCell ref="ABY31:ACF31"/>
    <mergeCell ref="ACG31:ACN31"/>
    <mergeCell ref="ACO31:ACV31"/>
    <mergeCell ref="ZE31:ZL31"/>
    <mergeCell ref="ZM31:ZT31"/>
    <mergeCell ref="ZU31:AAB31"/>
    <mergeCell ref="AAC31:AAJ31"/>
    <mergeCell ref="AAK31:AAR31"/>
    <mergeCell ref="AAS31:AAZ31"/>
    <mergeCell ref="XI31:XP31"/>
    <mergeCell ref="XQ31:XX31"/>
    <mergeCell ref="XY31:YF31"/>
    <mergeCell ref="YG31:YN31"/>
    <mergeCell ref="YO31:YV31"/>
    <mergeCell ref="YW31:ZD31"/>
    <mergeCell ref="VM31:VT31"/>
    <mergeCell ref="VU31:WB31"/>
    <mergeCell ref="WC31:WJ31"/>
    <mergeCell ref="WK31:WR31"/>
    <mergeCell ref="WS31:WZ31"/>
    <mergeCell ref="XA31:XH31"/>
    <mergeCell ref="TQ31:TX31"/>
    <mergeCell ref="TY31:UF31"/>
    <mergeCell ref="UG31:UN31"/>
    <mergeCell ref="UO31:UV31"/>
    <mergeCell ref="UW31:VD31"/>
    <mergeCell ref="VE31:VL31"/>
    <mergeCell ref="RU31:SB31"/>
    <mergeCell ref="SC31:SJ31"/>
    <mergeCell ref="SK31:SR31"/>
    <mergeCell ref="SS31:SZ31"/>
    <mergeCell ref="TA31:TH31"/>
    <mergeCell ref="TI31:TP31"/>
    <mergeCell ref="PY31:QF31"/>
    <mergeCell ref="QG31:QN31"/>
    <mergeCell ref="QO31:QV31"/>
    <mergeCell ref="QW31:RD31"/>
    <mergeCell ref="RE31:RL31"/>
    <mergeCell ref="RM31:RT31"/>
    <mergeCell ref="OC31:OJ31"/>
    <mergeCell ref="OK31:OR31"/>
    <mergeCell ref="OS31:OZ31"/>
    <mergeCell ref="PA31:PH31"/>
    <mergeCell ref="PI31:PP31"/>
    <mergeCell ref="PQ31:PX31"/>
    <mergeCell ref="MG31:MN31"/>
    <mergeCell ref="MO31:MV31"/>
    <mergeCell ref="MW31:ND31"/>
    <mergeCell ref="NE31:NL31"/>
    <mergeCell ref="NM31:NT31"/>
    <mergeCell ref="NU31:OB31"/>
    <mergeCell ref="KK31:KR31"/>
    <mergeCell ref="KS31:KZ31"/>
    <mergeCell ref="LA31:LH31"/>
    <mergeCell ref="LI31:LP31"/>
    <mergeCell ref="LQ31:LX31"/>
    <mergeCell ref="LY31:MF31"/>
    <mergeCell ref="IO31:IV31"/>
    <mergeCell ref="IW31:JD31"/>
    <mergeCell ref="JE31:JL31"/>
    <mergeCell ref="JM31:JT31"/>
    <mergeCell ref="JU31:KB31"/>
    <mergeCell ref="KC31:KJ31"/>
    <mergeCell ref="GS31:GZ31"/>
    <mergeCell ref="HA31:HH31"/>
    <mergeCell ref="HI31:HP31"/>
    <mergeCell ref="HQ31:HX31"/>
    <mergeCell ref="HY31:IF31"/>
    <mergeCell ref="IG31:IN31"/>
    <mergeCell ref="EW31:FD31"/>
    <mergeCell ref="FE31:FL31"/>
    <mergeCell ref="FM31:FT31"/>
    <mergeCell ref="FU31:GB31"/>
    <mergeCell ref="GC31:GJ31"/>
    <mergeCell ref="GK31:GR31"/>
    <mergeCell ref="DA31:DH31"/>
    <mergeCell ref="DI31:DP31"/>
    <mergeCell ref="DQ31:DX31"/>
    <mergeCell ref="DY31:EF31"/>
    <mergeCell ref="EG31:EN31"/>
    <mergeCell ref="EO31:EV31"/>
    <mergeCell ref="BE31:BL31"/>
    <mergeCell ref="BM31:BT31"/>
    <mergeCell ref="BU31:CB31"/>
    <mergeCell ref="CC31:CJ31"/>
    <mergeCell ref="CK31:CR31"/>
    <mergeCell ref="CS31:CZ31"/>
    <mergeCell ref="A31:H31"/>
    <mergeCell ref="Q31:X31"/>
    <mergeCell ref="Y31:AF31"/>
    <mergeCell ref="AG31:AN31"/>
    <mergeCell ref="AO31:AV31"/>
    <mergeCell ref="AW31:BD31"/>
    <mergeCell ref="E28:F28"/>
    <mergeCell ref="G28:H28"/>
    <mergeCell ref="E29:F29"/>
    <mergeCell ref="G29:H29"/>
    <mergeCell ref="E30:F30"/>
    <mergeCell ref="G30:H30"/>
    <mergeCell ref="A9:H9"/>
    <mergeCell ref="A16:C17"/>
    <mergeCell ref="A21:C21"/>
    <mergeCell ref="B26:F26"/>
    <mergeCell ref="G26:H26"/>
    <mergeCell ref="E27:F27"/>
    <mergeCell ref="G27:H27"/>
    <mergeCell ref="A6:E6"/>
    <mergeCell ref="F6:H6"/>
    <mergeCell ref="A7:E7"/>
    <mergeCell ref="F7:H7"/>
    <mergeCell ref="A8:E8"/>
    <mergeCell ref="F8:H8"/>
    <mergeCell ref="A1:H1"/>
    <mergeCell ref="A2:D3"/>
    <mergeCell ref="E2:G3"/>
    <mergeCell ref="H2:H3"/>
    <mergeCell ref="A4:H4"/>
    <mergeCell ref="A5:H5"/>
  </mergeCells>
  <dataValidations count="2">
    <dataValidation type="decimal" showInputMessage="1" showErrorMessage="1" sqref="F7:H7">
      <formula1>0</formula1>
      <formula2>500</formula2>
    </dataValidation>
    <dataValidation operator="greaterThan" showInputMessage="1" showErrorMessage="1" sqref="F6:H6"/>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182273" r:id="rId4">
          <objectPr defaultSize="0" autoPict="0" r:id="rId5">
            <anchor moveWithCells="1">
              <from>
                <xdr:col>0</xdr:col>
                <xdr:colOff>44879</xdr:colOff>
                <xdr:row>31</xdr:row>
                <xdr:rowOff>16829</xdr:rowOff>
              </from>
              <to>
                <xdr:col>7</xdr:col>
                <xdr:colOff>628299</xdr:colOff>
                <xdr:row>59</xdr:row>
                <xdr:rowOff>78537</xdr:rowOff>
              </to>
            </anchor>
          </objectPr>
        </oleObject>
      </mc:Choice>
      <mc:Fallback>
        <oleObject progId="Word.Document.12" shapeId="182273" r:id="rId4"/>
      </mc:Fallback>
    </mc:AlternateContent>
    <mc:AlternateContent xmlns:mc="http://schemas.openxmlformats.org/markup-compatibility/2006">
      <mc:Choice Requires="x14">
        <oleObject progId="Word.Document.12" shapeId="182274" r:id="rId6">
          <objectPr defaultSize="0" autoPict="0" r:id="rId7">
            <anchor moveWithCells="1">
              <from>
                <xdr:col>0</xdr:col>
                <xdr:colOff>44879</xdr:colOff>
                <xdr:row>62</xdr:row>
                <xdr:rowOff>78537</xdr:rowOff>
              </from>
              <to>
                <xdr:col>7</xdr:col>
                <xdr:colOff>639519</xdr:colOff>
                <xdr:row>77</xdr:row>
                <xdr:rowOff>28049</xdr:rowOff>
              </to>
            </anchor>
          </objectPr>
        </oleObject>
      </mc:Choice>
      <mc:Fallback>
        <oleObject progId="Word.Document.12" shapeId="182274" r:id="rId6"/>
      </mc:Fallback>
    </mc:AlternateContent>
  </oleObject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31"/>
  <dimension ref="A1:XFC261"/>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6.69140625" style="26" customWidth="1"/>
    <col min="7" max="7" width="7.69140625" style="26" customWidth="1"/>
    <col min="8" max="8" width="10.53515625" style="26" customWidth="1"/>
    <col min="9" max="9" width="2.3828125" style="26" customWidth="1"/>
    <col min="10" max="12" width="3" style="26" hidden="1"/>
    <col min="13" max="13" width="21" style="26" hidden="1"/>
    <col min="14" max="14" width="17.84375" style="26" hidden="1"/>
    <col min="15" max="15" width="16.53515625" style="26" hidden="1"/>
    <col min="16" max="17" width="3" style="26" hidden="1"/>
    <col min="18" max="16383" width="8.53515625" style="26" hidden="1"/>
    <col min="16384" max="16384" width="5.53515625" style="26" hidden="1"/>
  </cols>
  <sheetData>
    <row r="1" spans="1:15" ht="15.05" hidden="1" customHeight="1" x14ac:dyDescent="0.4">
      <c r="A1" s="529" t="s">
        <v>285</v>
      </c>
      <c r="B1" s="529"/>
      <c r="C1" s="529"/>
      <c r="D1" s="529"/>
      <c r="E1" s="529"/>
      <c r="F1" s="529"/>
      <c r="G1" s="529"/>
      <c r="H1" s="529"/>
    </row>
    <row r="2" spans="1:15" ht="20.100000000000001" customHeight="1" x14ac:dyDescent="0.4">
      <c r="A2" s="530" t="s">
        <v>307</v>
      </c>
      <c r="B2" s="530"/>
      <c r="C2" s="530"/>
      <c r="D2" s="531"/>
      <c r="E2" s="534" t="s">
        <v>103</v>
      </c>
      <c r="F2" s="535"/>
      <c r="G2" s="535"/>
      <c r="H2" s="538" t="s">
        <v>240</v>
      </c>
    </row>
    <row r="3" spans="1:15" ht="8.3000000000000007" customHeight="1" thickBot="1" x14ac:dyDescent="0.45">
      <c r="A3" s="532"/>
      <c r="B3" s="532"/>
      <c r="C3" s="532"/>
      <c r="D3" s="533"/>
      <c r="E3" s="536"/>
      <c r="F3" s="537"/>
      <c r="G3" s="537"/>
      <c r="H3" s="539"/>
    </row>
    <row r="4" spans="1:15" ht="16.45" customHeight="1" thickTop="1" thickBot="1" x14ac:dyDescent="0.45">
      <c r="A4" s="540" t="s">
        <v>308</v>
      </c>
      <c r="B4" s="540"/>
      <c r="C4" s="540"/>
      <c r="D4" s="540"/>
      <c r="E4" s="540"/>
      <c r="F4" s="540"/>
      <c r="G4" s="540"/>
      <c r="H4" s="540"/>
      <c r="N4" s="52"/>
      <c r="O4" s="52"/>
    </row>
    <row r="5" spans="1:15" ht="15.05" customHeight="1" thickTop="1" x14ac:dyDescent="0.4">
      <c r="A5" s="528" t="s">
        <v>309</v>
      </c>
      <c r="B5" s="528"/>
      <c r="C5" s="528"/>
      <c r="D5" s="528"/>
      <c r="E5" s="528"/>
      <c r="F5" s="528"/>
      <c r="G5" s="528"/>
      <c r="H5" s="528"/>
    </row>
    <row r="6" spans="1:15" ht="15.05" customHeight="1" x14ac:dyDescent="0.4">
      <c r="A6" s="516" t="s">
        <v>14</v>
      </c>
      <c r="B6" s="516"/>
      <c r="C6" s="517"/>
      <c r="D6" s="517"/>
      <c r="E6" s="517"/>
      <c r="F6" s="518" t="s">
        <v>29</v>
      </c>
      <c r="G6" s="518"/>
      <c r="H6" s="519"/>
    </row>
    <row r="7" spans="1:15" ht="15.05" customHeight="1" x14ac:dyDescent="0.4">
      <c r="A7" s="516" t="s">
        <v>15</v>
      </c>
      <c r="B7" s="516"/>
      <c r="C7" s="517"/>
      <c r="D7" s="517"/>
      <c r="E7" s="517"/>
      <c r="F7" s="520"/>
      <c r="G7" s="520"/>
      <c r="H7" s="521"/>
      <c r="N7" s="53"/>
    </row>
    <row r="8" spans="1:15" ht="15.05" customHeight="1" x14ac:dyDescent="0.25">
      <c r="A8" s="516" t="s">
        <v>8</v>
      </c>
      <c r="B8" s="516"/>
      <c r="C8" s="517"/>
      <c r="D8" s="517"/>
      <c r="E8" s="517"/>
      <c r="F8" s="522" t="str">
        <f>IF(F6&lt;&gt;"SI","",IF(F7="","",IF(F7&lt;MIN(N29:N37),O27,IF(F7&gt;MAX(N29:N37),O28,(F7-INDEX(N29:N37,MATCH(F7,N29:N37,1)+1))/(INDEX(N29:N37,MATCH(F7,N29:N37,1))-INDEX(N29:N37,MATCH(F7,N29:N37,1)+1))*INDEX(O29:O37,MATCH(F7,N29:N37,1))-(F7-INDEX(N29:N37,MATCH(F7,N29:N37,1)))/(INDEX(N29:N37,MATCH(F7,N29:N37,1))-INDEX(N29:N37,MATCH(F7,N29:N37,1)+1))*INDEX(O29:O37,MATCH(F7,N29:N37,1)+1)))))</f>
        <v/>
      </c>
      <c r="G8" s="522"/>
      <c r="H8" s="523"/>
      <c r="N8" s="53"/>
    </row>
    <row r="9" spans="1:15" s="54" customFormat="1" ht="48.05" hidden="1" customHeight="1" x14ac:dyDescent="0.4">
      <c r="A9" s="570"/>
      <c r="B9" s="570"/>
      <c r="C9" s="570"/>
      <c r="D9" s="570"/>
      <c r="E9" s="570"/>
      <c r="F9" s="570"/>
      <c r="G9" s="570"/>
      <c r="H9" s="570"/>
      <c r="N9" s="53"/>
      <c r="O9" s="26"/>
    </row>
    <row r="10" spans="1:15" s="54" customFormat="1" ht="5.0999999999999996" customHeight="1" x14ac:dyDescent="0.4">
      <c r="A10" s="254"/>
      <c r="B10" s="254"/>
      <c r="C10" s="254"/>
      <c r="D10" s="254"/>
      <c r="E10" s="254"/>
      <c r="F10" s="254"/>
      <c r="G10" s="254"/>
      <c r="H10" s="254"/>
      <c r="N10" s="53"/>
      <c r="O10" s="26"/>
    </row>
    <row r="11" spans="1:15" ht="14.15" customHeight="1" x14ac:dyDescent="0.4">
      <c r="A11" s="332" t="s">
        <v>105</v>
      </c>
      <c r="B11" s="55"/>
      <c r="C11" s="55"/>
      <c r="D11" s="332" t="s">
        <v>106</v>
      </c>
      <c r="E11" s="56"/>
      <c r="F11" s="56"/>
      <c r="G11" s="56"/>
      <c r="H11" s="56"/>
    </row>
    <row r="12" spans="1:15" ht="14.5" customHeight="1" x14ac:dyDescent="0.4">
      <c r="A12" s="57" t="s">
        <v>222</v>
      </c>
      <c r="B12" s="57"/>
      <c r="C12" s="57"/>
      <c r="D12" s="51" t="s">
        <v>308</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364</v>
      </c>
      <c r="B16" s="525"/>
      <c r="C16" s="525"/>
      <c r="D16" s="62" t="s">
        <v>113</v>
      </c>
      <c r="E16" s="62"/>
      <c r="F16" s="62"/>
      <c r="G16" s="63" t="s">
        <v>114</v>
      </c>
      <c r="H16" s="63"/>
    </row>
    <row r="17" spans="1:15" ht="23.65" customHeight="1" x14ac:dyDescent="0.4">
      <c r="A17" s="525"/>
      <c r="B17" s="525"/>
      <c r="C17" s="525"/>
      <c r="D17" s="64">
        <f>'Pesatura criteri'!O37</f>
        <v>3.5820895522388062E-2</v>
      </c>
      <c r="E17" s="62"/>
      <c r="F17" s="62"/>
      <c r="G17" s="65">
        <f>'Pesatura criteri'!N37</f>
        <v>1</v>
      </c>
      <c r="H17" s="63"/>
    </row>
    <row r="18" spans="1:15" ht="2.25" customHeight="1" x14ac:dyDescent="0.4">
      <c r="A18" s="66"/>
      <c r="B18" s="66"/>
      <c r="C18" s="67"/>
      <c r="D18" s="66"/>
      <c r="E18" s="66"/>
      <c r="F18" s="66"/>
      <c r="G18" s="66"/>
      <c r="H18" s="66"/>
    </row>
    <row r="19" spans="1:15" ht="2.4500000000000002" customHeight="1" x14ac:dyDescent="0.4">
      <c r="A19" s="68"/>
      <c r="B19" s="68"/>
      <c r="C19" s="57"/>
      <c r="D19" s="61"/>
      <c r="E19" s="61"/>
      <c r="F19" s="61"/>
      <c r="G19" s="61"/>
      <c r="H19" s="61"/>
    </row>
    <row r="20" spans="1:15" ht="14.15" customHeight="1" x14ac:dyDescent="0.4">
      <c r="A20" s="332" t="s">
        <v>510</v>
      </c>
      <c r="B20" s="55"/>
      <c r="C20" s="55"/>
      <c r="D20" s="334" t="s">
        <v>109</v>
      </c>
      <c r="E20" s="69"/>
      <c r="F20" s="69"/>
      <c r="G20" s="69"/>
      <c r="H20" s="69"/>
    </row>
    <row r="21" spans="1:15" ht="25" customHeight="1" x14ac:dyDescent="0.4">
      <c r="A21" s="525" t="s">
        <v>365</v>
      </c>
      <c r="B21" s="525"/>
      <c r="C21" s="525"/>
      <c r="D21" s="70" t="s">
        <v>130</v>
      </c>
      <c r="E21" s="71"/>
      <c r="F21" s="71"/>
      <c r="G21" s="71"/>
      <c r="H21" s="71"/>
    </row>
    <row r="22" spans="1:15" ht="2.25"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4.15" customHeight="1" x14ac:dyDescent="0.4">
      <c r="A24" s="332" t="s">
        <v>117</v>
      </c>
      <c r="B24" s="74"/>
      <c r="C24" s="55"/>
      <c r="D24" s="75"/>
      <c r="E24" s="75"/>
      <c r="F24" s="75"/>
      <c r="G24" s="75"/>
      <c r="H24" s="75"/>
    </row>
    <row r="25" spans="1:15" s="79" customFormat="1" ht="3" customHeight="1" x14ac:dyDescent="0.4">
      <c r="A25" s="76"/>
      <c r="B25" s="76"/>
      <c r="C25" s="77"/>
      <c r="D25" s="78"/>
      <c r="E25" s="78"/>
      <c r="F25" s="78"/>
      <c r="G25" s="78"/>
      <c r="H25" s="78"/>
    </row>
    <row r="26" spans="1:15" ht="14.6" x14ac:dyDescent="0.4">
      <c r="A26" s="80"/>
      <c r="B26" s="526"/>
      <c r="C26" s="526"/>
      <c r="D26" s="526"/>
      <c r="E26" s="526"/>
      <c r="F26" s="526"/>
      <c r="G26" s="526" t="s">
        <v>110</v>
      </c>
      <c r="H26" s="526"/>
      <c r="N26" s="52" t="s">
        <v>9</v>
      </c>
      <c r="O26" s="52" t="s">
        <v>10</v>
      </c>
    </row>
    <row r="27" spans="1:15" ht="15.05" customHeight="1" x14ac:dyDescent="0.4">
      <c r="A27" s="235" t="s">
        <v>22</v>
      </c>
      <c r="B27" s="81"/>
      <c r="C27" s="81"/>
      <c r="D27" s="515" t="s">
        <v>366</v>
      </c>
      <c r="E27" s="515"/>
      <c r="F27" s="515"/>
      <c r="G27" s="511">
        <v>-1</v>
      </c>
      <c r="H27" s="511"/>
      <c r="N27" s="26" t="s">
        <v>11</v>
      </c>
      <c r="O27" s="26">
        <v>-1</v>
      </c>
    </row>
    <row r="28" spans="1:15" ht="15.05" customHeight="1" x14ac:dyDescent="0.4">
      <c r="A28" s="234" t="s">
        <v>23</v>
      </c>
      <c r="B28" s="82"/>
      <c r="C28" s="82"/>
      <c r="D28" s="512">
        <v>0</v>
      </c>
      <c r="E28" s="512"/>
      <c r="F28" s="512"/>
      <c r="G28" s="510">
        <v>0</v>
      </c>
      <c r="H28" s="510"/>
      <c r="N28" s="26" t="s">
        <v>12</v>
      </c>
      <c r="O28" s="26">
        <v>5</v>
      </c>
    </row>
    <row r="29" spans="1:15" ht="15.05" customHeight="1" x14ac:dyDescent="0.4">
      <c r="A29" s="83" t="s">
        <v>13</v>
      </c>
      <c r="B29" s="84"/>
      <c r="C29" s="84"/>
      <c r="D29" s="513">
        <v>30</v>
      </c>
      <c r="E29" s="513"/>
      <c r="F29" s="513"/>
      <c r="G29" s="511">
        <v>3</v>
      </c>
      <c r="H29" s="511"/>
      <c r="N29" s="53">
        <v>0</v>
      </c>
      <c r="O29" s="26">
        <v>0</v>
      </c>
    </row>
    <row r="30" spans="1:15" ht="15.05" customHeight="1" x14ac:dyDescent="0.4">
      <c r="A30" s="234" t="s">
        <v>24</v>
      </c>
      <c r="B30" s="85"/>
      <c r="C30" s="85"/>
      <c r="D30" s="514">
        <v>50</v>
      </c>
      <c r="E30" s="514"/>
      <c r="F30" s="514"/>
      <c r="G30" s="510">
        <v>5</v>
      </c>
      <c r="H30" s="510"/>
      <c r="N30" s="53">
        <v>30</v>
      </c>
      <c r="O30" s="26">
        <v>3</v>
      </c>
    </row>
    <row r="31" spans="1:15" ht="72.8" customHeight="1" x14ac:dyDescent="0.4">
      <c r="A31" s="571" t="s">
        <v>511</v>
      </c>
      <c r="B31" s="571"/>
      <c r="C31" s="571"/>
      <c r="D31" s="571"/>
      <c r="E31" s="571"/>
      <c r="F31" s="571"/>
      <c r="G31" s="571"/>
      <c r="H31" s="571"/>
      <c r="N31" s="53">
        <v>50</v>
      </c>
      <c r="O31" s="26">
        <v>5</v>
      </c>
    </row>
    <row r="32" spans="1:15" ht="132.4" customHeight="1" x14ac:dyDescent="0.4">
      <c r="A32" s="571" t="s">
        <v>512</v>
      </c>
      <c r="B32" s="571"/>
      <c r="C32" s="571"/>
      <c r="D32" s="571"/>
      <c r="E32" s="571"/>
      <c r="F32" s="571"/>
      <c r="G32" s="571"/>
      <c r="H32" s="571"/>
    </row>
    <row r="33" spans="1:1" ht="14.6" x14ac:dyDescent="0.4">
      <c r="A33" s="229" t="s">
        <v>115</v>
      </c>
    </row>
    <row r="34" spans="1:1" ht="14.6" x14ac:dyDescent="0.4"/>
    <row r="35" spans="1:1" ht="14.6" x14ac:dyDescent="0.4"/>
    <row r="36" spans="1:1" ht="14.6" x14ac:dyDescent="0.4"/>
    <row r="37" spans="1:1" ht="14.6" x14ac:dyDescent="0.4"/>
    <row r="38" spans="1:1" ht="14.6" x14ac:dyDescent="0.4"/>
    <row r="39" spans="1:1" ht="14.6" x14ac:dyDescent="0.4"/>
    <row r="40" spans="1:1" ht="14.6" x14ac:dyDescent="0.4"/>
    <row r="41" spans="1:1" ht="14.6" x14ac:dyDescent="0.4"/>
    <row r="42" spans="1:1" ht="14.6" x14ac:dyDescent="0.4"/>
    <row r="43" spans="1:1" ht="14.6" x14ac:dyDescent="0.4"/>
    <row r="44" spans="1:1" ht="14.6" x14ac:dyDescent="0.4"/>
    <row r="45" spans="1:1" ht="14.6" x14ac:dyDescent="0.4"/>
    <row r="46" spans="1:1" ht="14.6" x14ac:dyDescent="0.4"/>
    <row r="47" spans="1:1" ht="14.6" x14ac:dyDescent="0.4"/>
    <row r="48" spans="1:1" ht="14.6" x14ac:dyDescent="0.4"/>
    <row r="49" ht="14.6" x14ac:dyDescent="0.4"/>
    <row r="50" ht="14.6" x14ac:dyDescent="0.4"/>
    <row r="51" ht="14.6" x14ac:dyDescent="0.4"/>
    <row r="52" ht="14.6" x14ac:dyDescent="0.4"/>
    <row r="53" ht="14.6" x14ac:dyDescent="0.4"/>
    <row r="54" ht="14.6" x14ac:dyDescent="0.4"/>
    <row r="55" ht="14.6" x14ac:dyDescent="0.4"/>
    <row r="56" ht="14.6" x14ac:dyDescent="0.4"/>
    <row r="57" ht="14.6" x14ac:dyDescent="0.4"/>
    <row r="58" ht="14.6" x14ac:dyDescent="0.4"/>
    <row r="59" ht="14.6" x14ac:dyDescent="0.4"/>
    <row r="60" ht="14.6" x14ac:dyDescent="0.4"/>
    <row r="61" ht="14.6" x14ac:dyDescent="0.4"/>
    <row r="62" ht="14.6" x14ac:dyDescent="0.4"/>
    <row r="63" ht="14.6" x14ac:dyDescent="0.4"/>
    <row r="64" ht="14.6" x14ac:dyDescent="0.4"/>
    <row r="65" ht="14.6" x14ac:dyDescent="0.4"/>
    <row r="66" ht="14.6" x14ac:dyDescent="0.4"/>
    <row r="67" ht="14.5" customHeight="1" x14ac:dyDescent="0.4"/>
    <row r="68" ht="14.5" customHeight="1" x14ac:dyDescent="0.4"/>
    <row r="69" ht="14.5" customHeight="1" x14ac:dyDescent="0.4"/>
    <row r="70" ht="14.5" customHeight="1" x14ac:dyDescent="0.4"/>
    <row r="71" ht="14.5" customHeight="1" x14ac:dyDescent="0.4"/>
    <row r="72" ht="14.5" customHeight="1" x14ac:dyDescent="0.4"/>
    <row r="73" ht="14.5" customHeight="1" x14ac:dyDescent="0.4"/>
    <row r="74" ht="14.5" customHeight="1" x14ac:dyDescent="0.4"/>
    <row r="75" ht="14.5" customHeight="1" x14ac:dyDescent="0.4"/>
    <row r="76" ht="14.5" customHeight="1" x14ac:dyDescent="0.4"/>
    <row r="77" ht="14.5" customHeight="1" x14ac:dyDescent="0.4"/>
    <row r="78" ht="14.5" customHeight="1" x14ac:dyDescent="0.4"/>
    <row r="79" ht="14.5" customHeight="1" x14ac:dyDescent="0.4"/>
    <row r="80" ht="14.5" customHeight="1" x14ac:dyDescent="0.4"/>
    <row r="81" ht="14.5" customHeight="1" x14ac:dyDescent="0.4"/>
    <row r="82" ht="14.5" customHeight="1" x14ac:dyDescent="0.4"/>
    <row r="83" ht="14.5" customHeight="1" x14ac:dyDescent="0.4"/>
    <row r="84" ht="14.5" customHeight="1" x14ac:dyDescent="0.4"/>
    <row r="85" ht="14.5" customHeight="1" x14ac:dyDescent="0.4"/>
    <row r="86" ht="14.5" customHeight="1" x14ac:dyDescent="0.4"/>
    <row r="87" ht="14.5" customHeight="1" x14ac:dyDescent="0.4"/>
    <row r="88" ht="14.5" customHeight="1" x14ac:dyDescent="0.4"/>
    <row r="89" ht="14.5" customHeight="1" x14ac:dyDescent="0.4"/>
    <row r="90" ht="14.5" customHeight="1" x14ac:dyDescent="0.4"/>
    <row r="91" ht="14.5" customHeight="1" x14ac:dyDescent="0.4"/>
    <row r="92" ht="14.5" customHeight="1" x14ac:dyDescent="0.4"/>
    <row r="93" ht="15.05" customHeight="1" x14ac:dyDescent="0.4"/>
    <row r="94" ht="15.05" customHeight="1" x14ac:dyDescent="0.4"/>
    <row r="95" ht="15.05" customHeight="1" x14ac:dyDescent="0.4"/>
    <row r="96" ht="15.05" customHeight="1" x14ac:dyDescent="0.4"/>
    <row r="97" ht="15.05" customHeight="1" x14ac:dyDescent="0.4"/>
    <row r="98" ht="15.05" customHeight="1" x14ac:dyDescent="0.4"/>
    <row r="99" ht="15.05" customHeight="1" x14ac:dyDescent="0.4"/>
    <row r="100" ht="15.05" customHeight="1" x14ac:dyDescent="0.4"/>
    <row r="101" ht="15.05" customHeight="1" x14ac:dyDescent="0.4"/>
    <row r="102" ht="15.05" customHeight="1" x14ac:dyDescent="0.4"/>
    <row r="103" ht="15.05" customHeight="1" x14ac:dyDescent="0.4"/>
    <row r="104" ht="15.05" customHeight="1" x14ac:dyDescent="0.4"/>
    <row r="105" ht="15.05" customHeight="1" x14ac:dyDescent="0.4"/>
    <row r="106" ht="15.05" customHeight="1" x14ac:dyDescent="0.4"/>
    <row r="107" ht="15.05" customHeight="1" x14ac:dyDescent="0.4"/>
    <row r="108" ht="15.05" customHeight="1" x14ac:dyDescent="0.4"/>
    <row r="109" ht="15.05" customHeight="1" x14ac:dyDescent="0.4"/>
    <row r="110" ht="15.05" customHeight="1" x14ac:dyDescent="0.4"/>
    <row r="111" ht="15.05" customHeight="1" x14ac:dyDescent="0.4"/>
    <row r="112" ht="15.05" customHeight="1" x14ac:dyDescent="0.4"/>
    <row r="113" ht="15.05" customHeight="1" x14ac:dyDescent="0.4"/>
    <row r="114" ht="15.05" customHeight="1" x14ac:dyDescent="0.4"/>
    <row r="115" ht="15.05" customHeight="1" x14ac:dyDescent="0.4"/>
    <row r="116" ht="15.05" customHeight="1" x14ac:dyDescent="0.4"/>
    <row r="117" ht="15.05" customHeight="1" x14ac:dyDescent="0.4"/>
    <row r="118" ht="15.05" customHeight="1" x14ac:dyDescent="0.4"/>
    <row r="119" ht="15.05" customHeight="1" x14ac:dyDescent="0.4"/>
    <row r="120" ht="15.05" customHeight="1" x14ac:dyDescent="0.4"/>
    <row r="121" ht="15.05" customHeight="1" x14ac:dyDescent="0.4"/>
    <row r="122" ht="15.05" customHeight="1" x14ac:dyDescent="0.4"/>
    <row r="123" ht="15.05" customHeight="1" x14ac:dyDescent="0.4"/>
    <row r="124" ht="15.05" customHeight="1" x14ac:dyDescent="0.4"/>
    <row r="125" ht="15.05" customHeight="1" x14ac:dyDescent="0.4"/>
    <row r="126" ht="15.05" customHeight="1" x14ac:dyDescent="0.4"/>
    <row r="127" ht="15.05" customHeight="1" x14ac:dyDescent="0.4"/>
    <row r="128" ht="15.05" customHeight="1" x14ac:dyDescent="0.4"/>
    <row r="129" ht="15.05" customHeight="1" x14ac:dyDescent="0.4"/>
    <row r="130" ht="15.05" customHeight="1" x14ac:dyDescent="0.4"/>
    <row r="131" ht="15.05" customHeight="1" x14ac:dyDescent="0.4"/>
    <row r="132" ht="15.05" customHeight="1" x14ac:dyDescent="0.4"/>
    <row r="133" ht="15.05" customHeight="1" x14ac:dyDescent="0.4"/>
    <row r="134" ht="15.05" customHeight="1" x14ac:dyDescent="0.4"/>
    <row r="135" ht="15.05" customHeight="1" x14ac:dyDescent="0.4"/>
    <row r="136" ht="15.05" customHeight="1" x14ac:dyDescent="0.4"/>
    <row r="137" ht="15.05" customHeight="1" x14ac:dyDescent="0.4"/>
    <row r="138" ht="15.05" customHeight="1" x14ac:dyDescent="0.4"/>
    <row r="139" ht="15.05" customHeight="1" x14ac:dyDescent="0.4"/>
    <row r="140" ht="15.05" customHeight="1" x14ac:dyDescent="0.4"/>
    <row r="141" ht="15.05" customHeight="1" x14ac:dyDescent="0.4"/>
    <row r="142" ht="15.05" customHeight="1" x14ac:dyDescent="0.4"/>
    <row r="143" ht="15.05" customHeight="1" x14ac:dyDescent="0.4"/>
    <row r="144" ht="15.05" customHeight="1" x14ac:dyDescent="0.4"/>
    <row r="145" ht="15.05" customHeight="1" x14ac:dyDescent="0.4"/>
    <row r="146" ht="15.05" customHeight="1" x14ac:dyDescent="0.4"/>
    <row r="147" ht="15.05" customHeight="1" x14ac:dyDescent="0.4"/>
    <row r="148" ht="15.05" customHeight="1" x14ac:dyDescent="0.4"/>
    <row r="149" ht="15.05" customHeight="1" x14ac:dyDescent="0.4"/>
    <row r="150" ht="15.05" customHeight="1" x14ac:dyDescent="0.4"/>
    <row r="151" ht="15.05" customHeight="1" x14ac:dyDescent="0.4"/>
    <row r="152" ht="15.05" customHeight="1" x14ac:dyDescent="0.4"/>
    <row r="153" ht="15.05" customHeight="1" x14ac:dyDescent="0.4"/>
    <row r="154" ht="15.05" customHeight="1" x14ac:dyDescent="0.4"/>
    <row r="155" ht="15.05" customHeight="1" x14ac:dyDescent="0.4"/>
    <row r="156" ht="15.05" customHeight="1" x14ac:dyDescent="0.4"/>
    <row r="157" ht="15.05" customHeight="1" x14ac:dyDescent="0.4"/>
    <row r="158" ht="15.05" customHeight="1" x14ac:dyDescent="0.4"/>
    <row r="159" ht="15.05" customHeight="1" x14ac:dyDescent="0.4"/>
    <row r="160" ht="15.05" customHeight="1" x14ac:dyDescent="0.4"/>
    <row r="161" ht="15.05" customHeight="1" x14ac:dyDescent="0.4"/>
    <row r="162" ht="15.05" customHeight="1" x14ac:dyDescent="0.4"/>
    <row r="163" ht="15.05" customHeight="1" x14ac:dyDescent="0.4"/>
    <row r="164" ht="15.05" customHeight="1" x14ac:dyDescent="0.4"/>
    <row r="165" ht="15.05" customHeight="1" x14ac:dyDescent="0.4"/>
    <row r="166" ht="15.05" customHeight="1" x14ac:dyDescent="0.4"/>
    <row r="167" ht="15.05" customHeight="1" x14ac:dyDescent="0.4"/>
    <row r="168" ht="15.05" customHeight="1" x14ac:dyDescent="0.4"/>
    <row r="169" ht="15.05" customHeight="1" x14ac:dyDescent="0.4"/>
    <row r="170" ht="15.05" customHeight="1" x14ac:dyDescent="0.4"/>
    <row r="171" ht="15.05" customHeight="1" x14ac:dyDescent="0.4"/>
    <row r="172" ht="15.05" customHeight="1" x14ac:dyDescent="0.4"/>
    <row r="173" ht="15.05" customHeight="1" x14ac:dyDescent="0.4"/>
    <row r="174" ht="15.05" customHeight="1" x14ac:dyDescent="0.4"/>
    <row r="175" ht="15.05" customHeight="1" x14ac:dyDescent="0.4"/>
    <row r="176" ht="15.05" customHeight="1" x14ac:dyDescent="0.4"/>
    <row r="177" ht="15.05" customHeight="1" x14ac:dyDescent="0.4"/>
    <row r="178" ht="15.05" customHeight="1" x14ac:dyDescent="0.4"/>
    <row r="179" ht="15.05" customHeight="1" x14ac:dyDescent="0.4"/>
    <row r="180" ht="15.05" customHeight="1" x14ac:dyDescent="0.4"/>
    <row r="181" ht="15.05" customHeight="1" x14ac:dyDescent="0.4"/>
    <row r="182" ht="15.05" customHeight="1" x14ac:dyDescent="0.4"/>
    <row r="183" ht="15.05" customHeight="1" x14ac:dyDescent="0.4"/>
    <row r="184" ht="15.05" customHeight="1" x14ac:dyDescent="0.4"/>
    <row r="185" ht="15.05" customHeight="1" x14ac:dyDescent="0.4"/>
    <row r="186" ht="15.05" customHeight="1" x14ac:dyDescent="0.4"/>
    <row r="187" ht="15.05" customHeight="1" x14ac:dyDescent="0.4"/>
    <row r="188" ht="15.05" customHeight="1" x14ac:dyDescent="0.4"/>
    <row r="189" ht="15.05" customHeight="1" x14ac:dyDescent="0.4"/>
    <row r="190" ht="15.05" customHeight="1" x14ac:dyDescent="0.4"/>
    <row r="191" ht="15.05" customHeight="1" x14ac:dyDescent="0.4"/>
    <row r="192" ht="15.05" customHeight="1" x14ac:dyDescent="0.4"/>
    <row r="193" ht="15.05" customHeight="1" x14ac:dyDescent="0.4"/>
    <row r="194" ht="15.05" customHeight="1" x14ac:dyDescent="0.4"/>
    <row r="195" ht="15.05" customHeight="1" x14ac:dyDescent="0.4"/>
    <row r="196" ht="15.05" customHeight="1" x14ac:dyDescent="0.4"/>
    <row r="197" ht="15.05" customHeight="1" x14ac:dyDescent="0.4"/>
    <row r="198" ht="15.05" customHeight="1" x14ac:dyDescent="0.4"/>
    <row r="199" ht="15.05" customHeight="1" x14ac:dyDescent="0.4"/>
    <row r="200" ht="15.05" customHeight="1" x14ac:dyDescent="0.4"/>
    <row r="201" ht="15.05" customHeight="1" x14ac:dyDescent="0.4"/>
    <row r="202" ht="15.05" customHeight="1" x14ac:dyDescent="0.4"/>
    <row r="203" ht="15.05" customHeight="1" x14ac:dyDescent="0.4"/>
    <row r="204" ht="15.05" hidden="1" customHeight="1" x14ac:dyDescent="0.25"/>
    <row r="205" ht="15.05" hidden="1" customHeight="1" x14ac:dyDescent="0.25"/>
    <row r="206" ht="15.05" hidden="1" customHeight="1" x14ac:dyDescent="0.25"/>
    <row r="207" ht="15.05" hidden="1" customHeight="1" x14ac:dyDescent="0.25"/>
    <row r="208" ht="15.05" hidden="1" customHeight="1" x14ac:dyDescent="0.25"/>
    <row r="209" ht="15.05" hidden="1" customHeight="1" x14ac:dyDescent="0.25"/>
    <row r="210" ht="15.05" hidden="1" customHeight="1" x14ac:dyDescent="0.25"/>
    <row r="211" ht="15.05" hidden="1" customHeight="1" x14ac:dyDescent="0.25"/>
    <row r="212" ht="15.05" hidden="1" customHeight="1" x14ac:dyDescent="0.25"/>
    <row r="213" ht="15.05" hidden="1" customHeight="1" x14ac:dyDescent="0.25"/>
    <row r="214" ht="15.05" hidden="1" customHeight="1" x14ac:dyDescent="0.25"/>
    <row r="215" ht="15.05" hidden="1" customHeight="1" x14ac:dyDescent="0.25"/>
    <row r="216" ht="15.05" hidden="1" customHeight="1" x14ac:dyDescent="0.25"/>
    <row r="217" ht="15.05" hidden="1" customHeight="1" x14ac:dyDescent="0.25"/>
    <row r="218" ht="15.05" hidden="1" customHeight="1" x14ac:dyDescent="0.25"/>
    <row r="219" ht="15.05" hidden="1" customHeight="1" x14ac:dyDescent="0.25"/>
    <row r="220" ht="15.05" hidden="1" customHeight="1" x14ac:dyDescent="0.25"/>
    <row r="221" ht="15.05" hidden="1" customHeight="1" x14ac:dyDescent="0.25"/>
    <row r="222" ht="15.05" hidden="1" customHeight="1" x14ac:dyDescent="0.25"/>
    <row r="223" ht="15.05" hidden="1" customHeight="1" x14ac:dyDescent="0.25"/>
    <row r="224" ht="15.05" hidden="1" customHeight="1" x14ac:dyDescent="0.25"/>
    <row r="225" ht="15.05" hidden="1" customHeight="1" x14ac:dyDescent="0.25"/>
    <row r="226" ht="15.05" hidden="1" customHeight="1" x14ac:dyDescent="0.25"/>
    <row r="227" ht="15.05" hidden="1" customHeight="1" x14ac:dyDescent="0.25"/>
    <row r="228" ht="15.05" hidden="1" customHeight="1" x14ac:dyDescent="0.25"/>
    <row r="229" ht="15.05" hidden="1" customHeight="1" x14ac:dyDescent="0.25"/>
    <row r="230" ht="15.05" hidden="1" customHeight="1" x14ac:dyDescent="0.25"/>
    <row r="231" ht="15.05" hidden="1" customHeight="1" x14ac:dyDescent="0.25"/>
    <row r="232" ht="15.05" hidden="1" customHeight="1" x14ac:dyDescent="0.25"/>
    <row r="233" ht="15.05" hidden="1" customHeight="1" x14ac:dyDescent="0.25"/>
    <row r="234" ht="15.05" hidden="1" customHeight="1" x14ac:dyDescent="0.25"/>
    <row r="235" ht="15.05" hidden="1" customHeight="1" x14ac:dyDescent="0.25"/>
    <row r="236" ht="15.05" hidden="1" customHeight="1" x14ac:dyDescent="0.25"/>
    <row r="237" ht="15.05" hidden="1" customHeight="1" x14ac:dyDescent="0.25"/>
    <row r="238" ht="15.05" hidden="1" customHeight="1" x14ac:dyDescent="0.25"/>
    <row r="239" ht="15.05" hidden="1" customHeight="1" x14ac:dyDescent="0.25"/>
    <row r="240" ht="15.05" hidden="1" customHeight="1" x14ac:dyDescent="0.25"/>
    <row r="241" ht="15.05" hidden="1" customHeight="1" x14ac:dyDescent="0.25"/>
    <row r="242" ht="15.05" hidden="1" customHeight="1" x14ac:dyDescent="0.25"/>
    <row r="243" ht="15.05" hidden="1" customHeight="1" x14ac:dyDescent="0.25"/>
    <row r="244" ht="15.05" hidden="1" customHeight="1" x14ac:dyDescent="0.25"/>
    <row r="245" ht="15.05" hidden="1" customHeight="1" x14ac:dyDescent="0.25"/>
    <row r="246" ht="15.05" hidden="1" customHeight="1" x14ac:dyDescent="0.25"/>
    <row r="247" ht="15.05" hidden="1" customHeight="1" x14ac:dyDescent="0.25"/>
    <row r="248" ht="15.05" hidden="1" customHeight="1" x14ac:dyDescent="0.25"/>
    <row r="249" ht="15.05" hidden="1" customHeight="1" x14ac:dyDescent="0.25"/>
    <row r="250" ht="15.05" hidden="1" customHeight="1" x14ac:dyDescent="0.25"/>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sheetData>
  <sheetProtection password="8A5A" sheet="1" objects="1" scenarios="1"/>
  <mergeCells count="27">
    <mergeCell ref="A31:H31"/>
    <mergeCell ref="A32:H32"/>
    <mergeCell ref="G28:H28"/>
    <mergeCell ref="G29:H29"/>
    <mergeCell ref="G30:H30"/>
    <mergeCell ref="D28:F28"/>
    <mergeCell ref="D29:F29"/>
    <mergeCell ref="D30:F30"/>
    <mergeCell ref="G27:H27"/>
    <mergeCell ref="A6:E6"/>
    <mergeCell ref="F6:H6"/>
    <mergeCell ref="A7:E7"/>
    <mergeCell ref="F7:H7"/>
    <mergeCell ref="A8:E8"/>
    <mergeCell ref="F8:H8"/>
    <mergeCell ref="A9:H9"/>
    <mergeCell ref="A16:C17"/>
    <mergeCell ref="A21:C21"/>
    <mergeCell ref="B26:F26"/>
    <mergeCell ref="G26:H26"/>
    <mergeCell ref="D27:F27"/>
    <mergeCell ref="A5:H5"/>
    <mergeCell ref="A1:H1"/>
    <mergeCell ref="A2:D3"/>
    <mergeCell ref="E2:G3"/>
    <mergeCell ref="H2:H3"/>
    <mergeCell ref="A4:H4"/>
  </mergeCells>
  <dataValidations count="2">
    <dataValidation operator="greaterThan" showInputMessage="1" showErrorMessage="1" sqref="F6:H6"/>
    <dataValidation type="decimal" showInputMessage="1" showErrorMessage="1" sqref="F7:H7">
      <formula1>-100</formula1>
      <formula2>500</formula2>
    </dataValidation>
  </dataValidations>
  <pageMargins left="0.39370078740157483" right="0.39370078740157483"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183297" r:id="rId4">
          <objectPr defaultSize="0" autoPict="0" r:id="rId5">
            <anchor moveWithCells="1">
              <from>
                <xdr:col>0</xdr:col>
                <xdr:colOff>67318</xdr:colOff>
                <xdr:row>33</xdr:row>
                <xdr:rowOff>78537</xdr:rowOff>
              </from>
              <to>
                <xdr:col>7</xdr:col>
                <xdr:colOff>667568</xdr:colOff>
                <xdr:row>47</xdr:row>
                <xdr:rowOff>112196</xdr:rowOff>
              </to>
            </anchor>
          </objectPr>
        </oleObject>
      </mc:Choice>
      <mc:Fallback>
        <oleObject progId="Word.Document.12" shapeId="183297" r:id="rId4"/>
      </mc:Fallback>
    </mc:AlternateContent>
    <mc:AlternateContent xmlns:mc="http://schemas.openxmlformats.org/markup-compatibility/2006">
      <mc:Choice Requires="x14">
        <oleObject progId="Word.Document.12" shapeId="183299" r:id="rId6">
          <objectPr defaultSize="0" autoPict="0" r:id="rId7">
            <anchor moveWithCells="1">
              <from>
                <xdr:col>0</xdr:col>
                <xdr:colOff>44879</xdr:colOff>
                <xdr:row>50</xdr:row>
                <xdr:rowOff>106587</xdr:rowOff>
              </from>
              <to>
                <xdr:col>7</xdr:col>
                <xdr:colOff>678788</xdr:colOff>
                <xdr:row>101</xdr:row>
                <xdr:rowOff>95367</xdr:rowOff>
              </to>
            </anchor>
          </objectPr>
        </oleObject>
      </mc:Choice>
      <mc:Fallback>
        <oleObject progId="Word.Document.12" shapeId="183299" r:id="rId6"/>
      </mc:Fallback>
    </mc:AlternateContent>
    <mc:AlternateContent xmlns:mc="http://schemas.openxmlformats.org/markup-compatibility/2006">
      <mc:Choice Requires="x14">
        <oleObject progId="Word.Document.12" shapeId="183300" r:id="rId8">
          <objectPr defaultSize="0" autoPict="0" r:id="rId9">
            <anchor moveWithCells="1">
              <from>
                <xdr:col>0</xdr:col>
                <xdr:colOff>56098</xdr:colOff>
                <xdr:row>105</xdr:row>
                <xdr:rowOff>84147</xdr:rowOff>
              </from>
              <to>
                <xdr:col>7</xdr:col>
                <xdr:colOff>600250</xdr:colOff>
                <xdr:row>137</xdr:row>
                <xdr:rowOff>140245</xdr:rowOff>
              </to>
            </anchor>
          </objectPr>
        </oleObject>
      </mc:Choice>
      <mc:Fallback>
        <oleObject progId="Word.Document.12" shapeId="183300" r:id="rId8"/>
      </mc:Fallback>
    </mc:AlternateContent>
  </oleObject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30"/>
  <dimension ref="A1:XFC270"/>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6.69140625" style="26" customWidth="1"/>
    <col min="7" max="7" width="7.69140625" style="26" customWidth="1"/>
    <col min="8" max="8" width="10.53515625" style="26" customWidth="1"/>
    <col min="9" max="9" width="2.3828125" style="26" customWidth="1"/>
    <col min="10" max="12" width="3" style="26" hidden="1"/>
    <col min="13" max="13" width="13.15234375" style="26" hidden="1"/>
    <col min="14" max="14" width="17.84375" style="26" hidden="1"/>
    <col min="15" max="15" width="16.53515625" style="26" hidden="1"/>
    <col min="16" max="16" width="16.15234375" style="26" hidden="1"/>
    <col min="17" max="17" width="3" style="26" hidden="1"/>
    <col min="18" max="16383" width="8.53515625" style="26" hidden="1"/>
    <col min="16384" max="16384" width="3.84375" style="26" hidden="1"/>
  </cols>
  <sheetData>
    <row r="1" spans="1:15" ht="15.05" hidden="1" customHeight="1" x14ac:dyDescent="0.4">
      <c r="A1" s="529" t="s">
        <v>286</v>
      </c>
      <c r="B1" s="529"/>
      <c r="C1" s="529"/>
      <c r="D1" s="529"/>
      <c r="E1" s="529"/>
      <c r="F1" s="529"/>
      <c r="G1" s="529"/>
      <c r="H1" s="529"/>
    </row>
    <row r="2" spans="1:15" ht="20.100000000000001" customHeight="1" x14ac:dyDescent="0.4">
      <c r="A2" s="530" t="s">
        <v>307</v>
      </c>
      <c r="B2" s="530"/>
      <c r="C2" s="530"/>
      <c r="D2" s="531"/>
      <c r="E2" s="534" t="s">
        <v>103</v>
      </c>
      <c r="F2" s="535"/>
      <c r="G2" s="535"/>
      <c r="H2" s="538" t="s">
        <v>241</v>
      </c>
    </row>
    <row r="3" spans="1:15" ht="8.3000000000000007" customHeight="1" thickBot="1" x14ac:dyDescent="0.45">
      <c r="A3" s="532"/>
      <c r="B3" s="532"/>
      <c r="C3" s="532"/>
      <c r="D3" s="533"/>
      <c r="E3" s="536"/>
      <c r="F3" s="537"/>
      <c r="G3" s="537"/>
      <c r="H3" s="539"/>
    </row>
    <row r="4" spans="1:15" ht="16.45" customHeight="1" thickTop="1" thickBot="1" x14ac:dyDescent="0.45">
      <c r="A4" s="540" t="s">
        <v>308</v>
      </c>
      <c r="B4" s="540"/>
      <c r="C4" s="540"/>
      <c r="D4" s="540"/>
      <c r="E4" s="540"/>
      <c r="F4" s="540"/>
      <c r="G4" s="540"/>
      <c r="H4" s="540"/>
      <c r="N4" s="52"/>
      <c r="O4" s="52"/>
    </row>
    <row r="5" spans="1:15" ht="15.05" customHeight="1" thickTop="1" x14ac:dyDescent="0.4">
      <c r="A5" s="528" t="s">
        <v>239</v>
      </c>
      <c r="B5" s="528"/>
      <c r="C5" s="528"/>
      <c r="D5" s="528"/>
      <c r="E5" s="528"/>
      <c r="F5" s="528"/>
      <c r="G5" s="528"/>
      <c r="H5" s="528"/>
    </row>
    <row r="6" spans="1:15" ht="15.05" customHeight="1" x14ac:dyDescent="0.4">
      <c r="A6" s="516" t="s">
        <v>14</v>
      </c>
      <c r="B6" s="516"/>
      <c r="C6" s="517"/>
      <c r="D6" s="517"/>
      <c r="E6" s="517"/>
      <c r="F6" s="520"/>
      <c r="G6" s="520"/>
      <c r="H6" s="521"/>
    </row>
    <row r="7" spans="1:15" ht="15.05" customHeight="1" x14ac:dyDescent="0.4">
      <c r="A7" s="516" t="s">
        <v>15</v>
      </c>
      <c r="B7" s="516"/>
      <c r="C7" s="517"/>
      <c r="D7" s="517"/>
      <c r="E7" s="517"/>
      <c r="F7" s="520"/>
      <c r="G7" s="520"/>
      <c r="H7" s="521"/>
      <c r="N7" s="53"/>
    </row>
    <row r="8" spans="1:15" ht="15.05" customHeight="1" x14ac:dyDescent="0.4">
      <c r="A8" s="516" t="s">
        <v>8</v>
      </c>
      <c r="B8" s="516"/>
      <c r="C8" s="517"/>
      <c r="D8" s="517"/>
      <c r="E8" s="517"/>
      <c r="F8" s="522" t="str">
        <f>IF(F6&lt;&gt;"SI","",IF(F7="","",IF(F7&lt;MIN(N29:N36),O27,IF(F7&gt;MAX(N29:N36),O28,(F7-INDEX(N29:N36,MATCH(F7,N29:N36,1)+1))/(INDEX(N29:N36,MATCH(F7,N29:N36,1))-INDEX(N29:N36,MATCH(F7,N29:N36,1)+1))*INDEX(O29:O36,MATCH(F7,N29:N36,1))-(F7-INDEX(N29:N36,MATCH(F7,N29:N36,1)))/(INDEX(N29:N36,MATCH(F7,N29:N36,1))-INDEX(N29:N36,MATCH(F7,N29:N36,1)+1))*INDEX(O29:O36,MATCH(F7,N29:N36,1)+1)))))</f>
        <v/>
      </c>
      <c r="G8" s="522"/>
      <c r="H8" s="523"/>
      <c r="N8" s="53"/>
    </row>
    <row r="9" spans="1:15" s="54" customFormat="1" ht="39.75" customHeight="1" x14ac:dyDescent="0.4">
      <c r="A9" s="544" t="s">
        <v>367</v>
      </c>
      <c r="B9" s="544"/>
      <c r="C9" s="544"/>
      <c r="D9" s="544"/>
      <c r="E9" s="544"/>
      <c r="F9" s="544"/>
      <c r="G9" s="544"/>
      <c r="H9" s="544"/>
      <c r="N9" s="53"/>
      <c r="O9" s="26"/>
    </row>
    <row r="10" spans="1:15" s="54" customFormat="1" ht="5.0999999999999996" customHeight="1" x14ac:dyDescent="0.4">
      <c r="A10" s="550"/>
      <c r="B10" s="550"/>
      <c r="C10" s="550"/>
      <c r="D10" s="550"/>
      <c r="E10" s="550"/>
      <c r="F10" s="550"/>
      <c r="G10" s="550"/>
      <c r="H10" s="550"/>
      <c r="N10" s="53"/>
      <c r="O10" s="26"/>
    </row>
    <row r="11" spans="1:15" ht="14.15" customHeight="1" x14ac:dyDescent="0.4">
      <c r="A11" s="332" t="s">
        <v>105</v>
      </c>
      <c r="B11" s="55"/>
      <c r="C11" s="55"/>
      <c r="D11" s="332" t="s">
        <v>106</v>
      </c>
      <c r="E11" s="56"/>
      <c r="F11" s="56"/>
      <c r="G11" s="56"/>
      <c r="H11" s="56"/>
    </row>
    <row r="12" spans="1:15" ht="14.5" customHeight="1" x14ac:dyDescent="0.4">
      <c r="A12" s="57" t="s">
        <v>222</v>
      </c>
      <c r="B12" s="57"/>
      <c r="C12" s="57"/>
      <c r="D12" s="51" t="s">
        <v>308</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368</v>
      </c>
      <c r="B16" s="525"/>
      <c r="C16" s="525"/>
      <c r="D16" s="62" t="s">
        <v>113</v>
      </c>
      <c r="E16" s="62"/>
      <c r="F16" s="62"/>
      <c r="G16" s="63" t="s">
        <v>114</v>
      </c>
      <c r="H16" s="63"/>
    </row>
    <row r="17" spans="1:15" ht="22" customHeight="1" x14ac:dyDescent="0.4">
      <c r="A17" s="525"/>
      <c r="B17" s="525"/>
      <c r="C17" s="525"/>
      <c r="D17" s="64" t="str">
        <f>'Pesatura criteri'!O38</f>
        <v/>
      </c>
      <c r="E17" s="62"/>
      <c r="F17" s="62"/>
      <c r="G17" s="65">
        <f>'Pesatura criteri'!N38</f>
        <v>0</v>
      </c>
      <c r="H17" s="63"/>
    </row>
    <row r="18" spans="1:15" ht="2.25" customHeight="1" x14ac:dyDescent="0.4">
      <c r="A18" s="66"/>
      <c r="B18" s="66"/>
      <c r="C18" s="67"/>
      <c r="D18" s="66"/>
      <c r="E18" s="66"/>
      <c r="F18" s="66"/>
      <c r="G18" s="66"/>
      <c r="H18" s="66"/>
    </row>
    <row r="19" spans="1:15" ht="2.4500000000000002" customHeight="1" x14ac:dyDescent="0.25">
      <c r="A19" s="68"/>
      <c r="B19" s="68"/>
      <c r="C19" s="57"/>
      <c r="D19" s="61"/>
      <c r="E19" s="61"/>
      <c r="F19" s="61"/>
      <c r="G19" s="61"/>
      <c r="H19" s="61"/>
    </row>
    <row r="20" spans="1:15" ht="14.15" customHeight="1" x14ac:dyDescent="0.4">
      <c r="A20" s="332" t="s">
        <v>108</v>
      </c>
      <c r="B20" s="55"/>
      <c r="C20" s="55"/>
      <c r="D20" s="334" t="s">
        <v>109</v>
      </c>
      <c r="E20" s="69"/>
      <c r="F20" s="69"/>
      <c r="G20" s="69"/>
      <c r="H20" s="69"/>
    </row>
    <row r="21" spans="1:15" ht="27.75" customHeight="1" x14ac:dyDescent="0.4">
      <c r="A21" s="525" t="s">
        <v>369</v>
      </c>
      <c r="B21" s="525"/>
      <c r="C21" s="525"/>
      <c r="D21" s="70" t="s">
        <v>130</v>
      </c>
      <c r="E21" s="71"/>
      <c r="F21" s="71"/>
      <c r="G21" s="71"/>
      <c r="H21" s="71"/>
    </row>
    <row r="22" spans="1:15" ht="2.25"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4.15" customHeight="1" x14ac:dyDescent="0.4">
      <c r="A24" s="332" t="s">
        <v>117</v>
      </c>
      <c r="B24" s="74"/>
      <c r="C24" s="55"/>
      <c r="D24" s="75"/>
      <c r="E24" s="75"/>
      <c r="F24" s="75"/>
      <c r="G24" s="75"/>
      <c r="H24" s="75"/>
    </row>
    <row r="25" spans="1:15" s="79" customFormat="1" ht="3" customHeight="1" x14ac:dyDescent="0.4">
      <c r="A25" s="76"/>
      <c r="B25" s="76"/>
      <c r="C25" s="77"/>
      <c r="D25" s="78"/>
      <c r="E25" s="78"/>
      <c r="F25" s="78"/>
      <c r="G25" s="78"/>
      <c r="H25" s="78"/>
    </row>
    <row r="26" spans="1:15" ht="14.5" customHeight="1" x14ac:dyDescent="0.4">
      <c r="A26" s="80"/>
      <c r="B26" s="526"/>
      <c r="C26" s="526"/>
      <c r="D26" s="526"/>
      <c r="E26" s="526"/>
      <c r="F26" s="526"/>
      <c r="G26" s="526" t="s">
        <v>110</v>
      </c>
      <c r="H26" s="526"/>
      <c r="N26" s="52" t="s">
        <v>9</v>
      </c>
      <c r="O26" s="52" t="s">
        <v>10</v>
      </c>
    </row>
    <row r="27" spans="1:15" ht="15.05" customHeight="1" x14ac:dyDescent="0.4">
      <c r="A27" s="235" t="s">
        <v>22</v>
      </c>
      <c r="B27" s="81"/>
      <c r="C27" s="81"/>
      <c r="D27" s="515" t="s">
        <v>370</v>
      </c>
      <c r="E27" s="515"/>
      <c r="F27" s="515"/>
      <c r="G27" s="511">
        <v>-1</v>
      </c>
      <c r="H27" s="511"/>
      <c r="N27" s="26" t="s">
        <v>11</v>
      </c>
      <c r="O27" s="26">
        <v>-1</v>
      </c>
    </row>
    <row r="28" spans="1:15" ht="15.05" customHeight="1" x14ac:dyDescent="0.4">
      <c r="A28" s="234" t="s">
        <v>23</v>
      </c>
      <c r="B28" s="82"/>
      <c r="C28" s="82"/>
      <c r="D28" s="512">
        <v>0</v>
      </c>
      <c r="E28" s="512"/>
      <c r="F28" s="512"/>
      <c r="G28" s="510">
        <v>0</v>
      </c>
      <c r="H28" s="510"/>
      <c r="N28" s="26" t="s">
        <v>12</v>
      </c>
      <c r="O28" s="26">
        <v>5</v>
      </c>
    </row>
    <row r="29" spans="1:15" ht="15.05" customHeight="1" x14ac:dyDescent="0.4">
      <c r="A29" s="83" t="s">
        <v>13</v>
      </c>
      <c r="B29" s="84"/>
      <c r="C29" s="84"/>
      <c r="D29" s="513">
        <v>48</v>
      </c>
      <c r="E29" s="513"/>
      <c r="F29" s="513"/>
      <c r="G29" s="511">
        <v>3</v>
      </c>
      <c r="H29" s="511"/>
      <c r="N29" s="53">
        <v>0</v>
      </c>
      <c r="O29" s="26">
        <v>0</v>
      </c>
    </row>
    <row r="30" spans="1:15" ht="15.05" customHeight="1" x14ac:dyDescent="0.4">
      <c r="A30" s="234" t="s">
        <v>24</v>
      </c>
      <c r="B30" s="85"/>
      <c r="C30" s="85"/>
      <c r="D30" s="514">
        <v>80</v>
      </c>
      <c r="E30" s="514"/>
      <c r="F30" s="514"/>
      <c r="G30" s="510">
        <v>5</v>
      </c>
      <c r="H30" s="510"/>
      <c r="N30" s="53">
        <v>48</v>
      </c>
      <c r="O30" s="26">
        <v>3</v>
      </c>
    </row>
    <row r="31" spans="1:15" ht="19.55" customHeight="1" x14ac:dyDescent="0.4">
      <c r="A31" s="229" t="s">
        <v>115</v>
      </c>
      <c r="B31" s="86"/>
      <c r="C31" s="87"/>
      <c r="D31" s="87"/>
      <c r="E31" s="87"/>
      <c r="F31" s="87"/>
      <c r="G31" s="87"/>
      <c r="H31" s="87"/>
      <c r="N31" s="53">
        <v>80</v>
      </c>
      <c r="O31" s="26">
        <v>5</v>
      </c>
    </row>
    <row r="32" spans="1:15" ht="14.6" x14ac:dyDescent="0.4"/>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6" x14ac:dyDescent="0.4"/>
    <row r="53" ht="14.6" x14ac:dyDescent="0.4"/>
    <row r="54" ht="14.6" x14ac:dyDescent="0.4"/>
    <row r="55" ht="14.6" x14ac:dyDescent="0.4"/>
    <row r="56" ht="14.6" x14ac:dyDescent="0.4"/>
    <row r="57" ht="14.6" x14ac:dyDescent="0.4"/>
    <row r="58" ht="14.6" x14ac:dyDescent="0.4"/>
    <row r="59" ht="14.6" x14ac:dyDescent="0.4"/>
    <row r="60" ht="14.6" x14ac:dyDescent="0.4"/>
    <row r="61" ht="14.6" x14ac:dyDescent="0.4"/>
    <row r="62" ht="14.6" x14ac:dyDescent="0.4"/>
    <row r="63" ht="14.6" x14ac:dyDescent="0.4"/>
    <row r="64" ht="14.6" x14ac:dyDescent="0.4"/>
    <row r="65" ht="14.6" x14ac:dyDescent="0.4"/>
    <row r="66" ht="14.6" x14ac:dyDescent="0.4"/>
    <row r="67" ht="14.5" customHeight="1" x14ac:dyDescent="0.4"/>
    <row r="68" ht="14.5" customHeight="1" x14ac:dyDescent="0.4"/>
    <row r="69" ht="14.5" customHeight="1" x14ac:dyDescent="0.4"/>
    <row r="70" ht="14.5" customHeight="1" x14ac:dyDescent="0.4"/>
    <row r="71" ht="14.5" customHeight="1" x14ac:dyDescent="0.4"/>
    <row r="72" ht="14.5" customHeight="1" x14ac:dyDescent="0.4"/>
    <row r="73" ht="14.5" customHeight="1" x14ac:dyDescent="0.4"/>
    <row r="74" ht="14.5" customHeight="1" x14ac:dyDescent="0.4"/>
    <row r="75" ht="14.5" customHeight="1" x14ac:dyDescent="0.4"/>
    <row r="76" ht="14.5" customHeight="1" x14ac:dyDescent="0.4"/>
    <row r="77" ht="14.5" customHeight="1" x14ac:dyDescent="0.4"/>
    <row r="78" ht="14.5" customHeight="1" x14ac:dyDescent="0.4"/>
    <row r="79" ht="14.5" customHeight="1" x14ac:dyDescent="0.4"/>
    <row r="80" ht="14.5" customHeight="1" x14ac:dyDescent="0.4"/>
    <row r="81" ht="14.5" customHeight="1" x14ac:dyDescent="0.4"/>
    <row r="82" ht="14.5" customHeight="1" x14ac:dyDescent="0.4"/>
    <row r="83" ht="14.5" customHeight="1" x14ac:dyDescent="0.4"/>
    <row r="84" ht="14.5" customHeight="1" x14ac:dyDescent="0.4"/>
    <row r="85" ht="14.5" customHeight="1" x14ac:dyDescent="0.4"/>
    <row r="86" ht="14.5" customHeight="1" x14ac:dyDescent="0.4"/>
    <row r="87" ht="14.5" customHeight="1" x14ac:dyDescent="0.4"/>
    <row r="88" ht="14.5" customHeight="1" x14ac:dyDescent="0.4"/>
    <row r="89" ht="14.5" customHeight="1" x14ac:dyDescent="0.4"/>
    <row r="90" ht="14.5" customHeight="1" x14ac:dyDescent="0.4"/>
    <row r="91" ht="14.5" customHeight="1" x14ac:dyDescent="0.4"/>
    <row r="92" ht="14.5" customHeight="1" x14ac:dyDescent="0.4"/>
    <row r="93" ht="14.5" customHeight="1" x14ac:dyDescent="0.4"/>
    <row r="94" ht="14.5" customHeight="1" x14ac:dyDescent="0.4"/>
    <row r="95" ht="14.5" customHeight="1" x14ac:dyDescent="0.4"/>
    <row r="96" ht="14.5" customHeight="1" x14ac:dyDescent="0.4"/>
    <row r="97" ht="14.5" customHeight="1" x14ac:dyDescent="0.4"/>
    <row r="98" ht="14.5" customHeight="1" x14ac:dyDescent="0.4"/>
    <row r="99" ht="14.5" customHeight="1" x14ac:dyDescent="0.4"/>
    <row r="100" ht="14.5" customHeight="1" x14ac:dyDescent="0.4"/>
    <row r="101" ht="14.5" customHeight="1" x14ac:dyDescent="0.4"/>
    <row r="102" ht="14.5" customHeight="1" x14ac:dyDescent="0.4"/>
    <row r="103" ht="14.5" customHeight="1" x14ac:dyDescent="0.4"/>
    <row r="104" ht="14.5" customHeight="1" x14ac:dyDescent="0.4"/>
    <row r="105" ht="14.5" customHeight="1" x14ac:dyDescent="0.4"/>
    <row r="106" ht="14.5" customHeight="1" x14ac:dyDescent="0.4"/>
    <row r="107" ht="14.5" customHeight="1" x14ac:dyDescent="0.4"/>
    <row r="108" ht="14.5" customHeight="1" x14ac:dyDescent="0.4"/>
    <row r="109" ht="14.5" customHeight="1" x14ac:dyDescent="0.4"/>
    <row r="110" ht="14.5" customHeight="1" x14ac:dyDescent="0.4"/>
    <row r="111" ht="14.5" customHeight="1" x14ac:dyDescent="0.4"/>
    <row r="112" ht="14.5" customHeight="1" x14ac:dyDescent="0.4"/>
    <row r="113" ht="14.5" customHeight="1" x14ac:dyDescent="0.4"/>
    <row r="114" ht="14.5" customHeight="1" x14ac:dyDescent="0.4"/>
    <row r="115" ht="14.5" customHeight="1" x14ac:dyDescent="0.4"/>
    <row r="116" ht="14.5" customHeight="1" x14ac:dyDescent="0.4"/>
    <row r="117" ht="14.5" customHeight="1" x14ac:dyDescent="0.4"/>
    <row r="118" ht="14.5" customHeight="1" x14ac:dyDescent="0.4"/>
    <row r="119" ht="14.5" customHeight="1" x14ac:dyDescent="0.4"/>
    <row r="120" ht="14.5" customHeight="1" x14ac:dyDescent="0.4"/>
    <row r="121" ht="14.5" customHeight="1" x14ac:dyDescent="0.4"/>
    <row r="122" ht="14.5" customHeight="1" x14ac:dyDescent="0.4"/>
    <row r="123" ht="14.5" customHeight="1" x14ac:dyDescent="0.4"/>
    <row r="124" ht="14.5" customHeight="1" x14ac:dyDescent="0.4"/>
    <row r="125" ht="14.5" customHeight="1" x14ac:dyDescent="0.4"/>
    <row r="126" ht="14.5" customHeight="1" x14ac:dyDescent="0.4"/>
    <row r="127" ht="14.5" customHeight="1" x14ac:dyDescent="0.4"/>
    <row r="128" ht="14.5" customHeight="1" x14ac:dyDescent="0.4"/>
    <row r="129" ht="14.5" customHeight="1" x14ac:dyDescent="0.4"/>
    <row r="130" ht="14.5" customHeight="1" x14ac:dyDescent="0.4"/>
    <row r="131" ht="14.5" customHeight="1" x14ac:dyDescent="0.4"/>
    <row r="132" ht="14.5" customHeight="1" x14ac:dyDescent="0.4"/>
    <row r="133" ht="14.5" customHeight="1" x14ac:dyDescent="0.4"/>
    <row r="134" ht="14.5" customHeight="1" x14ac:dyDescent="0.4"/>
    <row r="135" ht="14.5" customHeight="1" x14ac:dyDescent="0.4"/>
    <row r="136" ht="14.5" customHeight="1" x14ac:dyDescent="0.4"/>
    <row r="137" ht="14.5" customHeight="1" x14ac:dyDescent="0.4"/>
    <row r="138" ht="14.5" customHeight="1" x14ac:dyDescent="0.4"/>
    <row r="139" ht="14.5" customHeight="1" x14ac:dyDescent="0.4"/>
    <row r="140" ht="14.5" customHeight="1" x14ac:dyDescent="0.4"/>
    <row r="141" ht="14.5" customHeight="1" x14ac:dyDescent="0.4"/>
    <row r="142" ht="14.5" customHeight="1" x14ac:dyDescent="0.4"/>
    <row r="143" ht="14.5" customHeight="1" x14ac:dyDescent="0.4"/>
    <row r="144" ht="14.5" customHeight="1" x14ac:dyDescent="0.4"/>
    <row r="145" ht="14.5" customHeight="1" x14ac:dyDescent="0.4"/>
    <row r="146" ht="14.5" customHeight="1" x14ac:dyDescent="0.4"/>
    <row r="147" ht="14.5" customHeight="1" x14ac:dyDescent="0.4"/>
    <row r="148" ht="14.5" customHeight="1" x14ac:dyDescent="0.4"/>
    <row r="149" ht="14.5" customHeight="1" x14ac:dyDescent="0.4"/>
    <row r="150" ht="14.5" customHeight="1" x14ac:dyDescent="0.4"/>
    <row r="151" ht="14.5" customHeight="1" x14ac:dyDescent="0.4"/>
    <row r="152" ht="14.5" customHeight="1" x14ac:dyDescent="0.4"/>
    <row r="153" ht="14.5" customHeight="1" x14ac:dyDescent="0.4"/>
    <row r="154" ht="14.5" customHeight="1" x14ac:dyDescent="0.4"/>
    <row r="155" ht="14.5" customHeight="1" x14ac:dyDescent="0.4"/>
    <row r="156" ht="14.5" customHeight="1" x14ac:dyDescent="0.4"/>
    <row r="157" ht="14.5" customHeight="1" x14ac:dyDescent="0.4"/>
    <row r="158" ht="14.5" hidden="1" customHeight="1" x14ac:dyDescent="0.25"/>
    <row r="159" ht="14.5" hidden="1" customHeight="1" x14ac:dyDescent="0.25"/>
    <row r="160" ht="14.5" hidden="1" customHeight="1" x14ac:dyDescent="0.25"/>
    <row r="161" ht="14.5" hidden="1" customHeight="1" x14ac:dyDescent="0.25"/>
    <row r="162" ht="14.5" hidden="1" customHeight="1" x14ac:dyDescent="0.25"/>
    <row r="163" ht="14.5" hidden="1" customHeight="1" x14ac:dyDescent="0.25"/>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34.450000000000003"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row r="262" ht="14.5" hidden="1" customHeight="1" x14ac:dyDescent="0.4"/>
    <row r="263" ht="14.5" hidden="1" customHeight="1" x14ac:dyDescent="0.4"/>
    <row r="264" ht="14.5" hidden="1" customHeight="1" x14ac:dyDescent="0.4"/>
    <row r="265" ht="14.5" hidden="1" customHeight="1" x14ac:dyDescent="0.4"/>
    <row r="266" ht="14.5" hidden="1" customHeight="1" x14ac:dyDescent="0.4"/>
    <row r="267" ht="14.5" hidden="1" customHeight="1" x14ac:dyDescent="0.4"/>
    <row r="268" ht="14.5" hidden="1" customHeight="1" x14ac:dyDescent="0.4"/>
    <row r="269" ht="14.5" hidden="1" customHeight="1" x14ac:dyDescent="0.4"/>
    <row r="270" ht="14.5" hidden="1" customHeight="1" x14ac:dyDescent="0.4"/>
  </sheetData>
  <sheetProtection password="8A5A" sheet="1" objects="1" scenarios="1"/>
  <mergeCells count="26">
    <mergeCell ref="G28:H28"/>
    <mergeCell ref="G29:H29"/>
    <mergeCell ref="G30:H30"/>
    <mergeCell ref="D28:F28"/>
    <mergeCell ref="D29:F29"/>
    <mergeCell ref="D30:F30"/>
    <mergeCell ref="G27:H27"/>
    <mergeCell ref="A6:E6"/>
    <mergeCell ref="F6:H6"/>
    <mergeCell ref="A7:E7"/>
    <mergeCell ref="F7:H7"/>
    <mergeCell ref="A8:E8"/>
    <mergeCell ref="F8:H8"/>
    <mergeCell ref="A9:H9"/>
    <mergeCell ref="A16:C17"/>
    <mergeCell ref="A21:C21"/>
    <mergeCell ref="B26:F26"/>
    <mergeCell ref="G26:H26"/>
    <mergeCell ref="A10:H10"/>
    <mergeCell ref="D27:F27"/>
    <mergeCell ref="A5:H5"/>
    <mergeCell ref="A1:H1"/>
    <mergeCell ref="A2:D3"/>
    <mergeCell ref="E2:G3"/>
    <mergeCell ref="H2:H3"/>
    <mergeCell ref="A4:H4"/>
  </mergeCells>
  <dataValidations count="2">
    <dataValidation type="decimal" showInputMessage="1" showErrorMessage="1" sqref="F7:H7">
      <formula1>-500</formula1>
      <formula2>500</formula2>
    </dataValidation>
    <dataValidation type="list" showInputMessage="1" showErrorMessage="1" sqref="F6:H6">
      <formula1>"SI,NO"</formula1>
    </dataValidation>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21510" r:id="rId4">
          <objectPr defaultSize="0" autoPict="0" r:id="rId5">
            <anchor moveWithCells="1">
              <from>
                <xdr:col>0</xdr:col>
                <xdr:colOff>39269</xdr:colOff>
                <xdr:row>31</xdr:row>
                <xdr:rowOff>28049</xdr:rowOff>
              </from>
              <to>
                <xdr:col>7</xdr:col>
                <xdr:colOff>678788</xdr:colOff>
                <xdr:row>56</xdr:row>
                <xdr:rowOff>106587</xdr:rowOff>
              </to>
            </anchor>
          </objectPr>
        </oleObject>
      </mc:Choice>
      <mc:Fallback>
        <oleObject progId="Word.Document.12" shapeId="21510" r:id="rId4"/>
      </mc:Fallback>
    </mc:AlternateContent>
    <mc:AlternateContent xmlns:mc="http://schemas.openxmlformats.org/markup-compatibility/2006">
      <mc:Choice Requires="x14">
        <oleObject progId="Word.Document.12" shapeId="21512" r:id="rId6">
          <objectPr defaultSize="0" autoPict="0" r:id="rId7">
            <anchor moveWithCells="1">
              <from>
                <xdr:col>0</xdr:col>
                <xdr:colOff>44879</xdr:colOff>
                <xdr:row>57</xdr:row>
                <xdr:rowOff>28049</xdr:rowOff>
              </from>
              <to>
                <xdr:col>7</xdr:col>
                <xdr:colOff>695617</xdr:colOff>
                <xdr:row>104</xdr:row>
                <xdr:rowOff>16829</xdr:rowOff>
              </to>
            </anchor>
          </objectPr>
        </oleObject>
      </mc:Choice>
      <mc:Fallback>
        <oleObject progId="Word.Document.12" shapeId="21512" r:id="rId6"/>
      </mc:Fallback>
    </mc:AlternateContent>
    <mc:AlternateContent xmlns:mc="http://schemas.openxmlformats.org/markup-compatibility/2006">
      <mc:Choice Requires="x14">
        <oleObject progId="Word.Document.12" shapeId="21513" r:id="rId8">
          <objectPr defaultSize="0" autoPict="0" r:id="rId9">
            <anchor moveWithCells="1">
              <from>
                <xdr:col>0</xdr:col>
                <xdr:colOff>28049</xdr:colOff>
                <xdr:row>111</xdr:row>
                <xdr:rowOff>44879</xdr:rowOff>
              </from>
              <to>
                <xdr:col>7</xdr:col>
                <xdr:colOff>684398</xdr:colOff>
                <xdr:row>152</xdr:row>
                <xdr:rowOff>106587</xdr:rowOff>
              </to>
            </anchor>
          </objectPr>
        </oleObject>
      </mc:Choice>
      <mc:Fallback>
        <oleObject progId="Word.Document.12" shapeId="21513" r:id="rId8"/>
      </mc:Fallback>
    </mc:AlternateContent>
  </oleObjec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23"/>
  <dimension ref="A1:Q261"/>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6.69140625" style="26" customWidth="1"/>
    <col min="7" max="7" width="7.69140625" style="26" customWidth="1"/>
    <col min="8" max="8" width="10.53515625" style="26" customWidth="1"/>
    <col min="9" max="9" width="1.69140625" style="26" customWidth="1"/>
    <col min="10" max="12" width="3" style="26" hidden="1" customWidth="1"/>
    <col min="13" max="13" width="58.53515625" style="26" hidden="1" customWidth="1"/>
    <col min="14" max="14" width="17.84375" style="26" hidden="1" customWidth="1"/>
    <col min="15" max="15" width="16.53515625" style="26" hidden="1" customWidth="1"/>
    <col min="16" max="17" width="3" style="26" hidden="1" customWidth="1"/>
    <col min="18" max="16384" width="8.53515625" style="26" hidden="1"/>
  </cols>
  <sheetData>
    <row r="1" spans="1:15" ht="15.05" hidden="1" customHeight="1" x14ac:dyDescent="0.4">
      <c r="A1" s="529" t="s">
        <v>287</v>
      </c>
      <c r="B1" s="529"/>
      <c r="C1" s="529"/>
      <c r="D1" s="529"/>
      <c r="E1" s="529"/>
      <c r="F1" s="529"/>
      <c r="G1" s="529"/>
      <c r="H1" s="529"/>
    </row>
    <row r="2" spans="1:15" ht="20.100000000000001" customHeight="1" x14ac:dyDescent="0.4">
      <c r="A2" s="530" t="s">
        <v>307</v>
      </c>
      <c r="B2" s="530"/>
      <c r="C2" s="530"/>
      <c r="D2" s="531"/>
      <c r="E2" s="534" t="s">
        <v>103</v>
      </c>
      <c r="F2" s="535"/>
      <c r="G2" s="535"/>
      <c r="H2" s="538" t="s">
        <v>16</v>
      </c>
    </row>
    <row r="3" spans="1:15" ht="8.3000000000000007" customHeight="1" thickBot="1" x14ac:dyDescent="0.45">
      <c r="A3" s="532"/>
      <c r="B3" s="532"/>
      <c r="C3" s="532"/>
      <c r="D3" s="533"/>
      <c r="E3" s="536"/>
      <c r="F3" s="537"/>
      <c r="G3" s="537"/>
      <c r="H3" s="539"/>
    </row>
    <row r="4" spans="1:15" ht="16.45" customHeight="1" thickTop="1" thickBot="1" x14ac:dyDescent="0.45">
      <c r="A4" s="540" t="s">
        <v>7</v>
      </c>
      <c r="B4" s="540"/>
      <c r="C4" s="540"/>
      <c r="D4" s="540"/>
      <c r="E4" s="540"/>
      <c r="F4" s="540"/>
      <c r="G4" s="540"/>
      <c r="H4" s="540"/>
      <c r="N4" s="52"/>
      <c r="O4" s="52"/>
    </row>
    <row r="5" spans="1:15" ht="15.05" customHeight="1" thickTop="1" x14ac:dyDescent="0.4">
      <c r="A5" s="528" t="s">
        <v>17</v>
      </c>
      <c r="B5" s="528"/>
      <c r="C5" s="528"/>
      <c r="D5" s="528"/>
      <c r="E5" s="528"/>
      <c r="F5" s="528"/>
      <c r="G5" s="528"/>
      <c r="H5" s="528"/>
    </row>
    <row r="6" spans="1:15" ht="15.05" customHeight="1" x14ac:dyDescent="0.4">
      <c r="A6" s="516" t="s">
        <v>14</v>
      </c>
      <c r="B6" s="516"/>
      <c r="C6" s="517"/>
      <c r="D6" s="517"/>
      <c r="E6" s="517"/>
      <c r="F6" s="518" t="s">
        <v>29</v>
      </c>
      <c r="G6" s="518"/>
      <c r="H6" s="519"/>
    </row>
    <row r="7" spans="1:15" ht="15.05" customHeight="1" x14ac:dyDescent="0.4">
      <c r="A7" s="516" t="s">
        <v>15</v>
      </c>
      <c r="B7" s="516"/>
      <c r="C7" s="517"/>
      <c r="D7" s="517"/>
      <c r="E7" s="517"/>
      <c r="F7" s="520"/>
      <c r="G7" s="520"/>
      <c r="H7" s="521"/>
      <c r="N7" s="53"/>
    </row>
    <row r="8" spans="1:15" ht="15.05" customHeight="1" x14ac:dyDescent="0.4">
      <c r="A8" s="516" t="s">
        <v>8</v>
      </c>
      <c r="B8" s="516"/>
      <c r="C8" s="517"/>
      <c r="D8" s="517"/>
      <c r="E8" s="517"/>
      <c r="F8" s="522" t="str">
        <f>IF(F6&lt;&gt;"SI","",IF(F7="","",IF(F7&lt;MIN(N29:N36),O27,IF(F7&gt;MAX(N29:N36),O28,(F7-INDEX(N29:N36,MATCH(F7,N29:N36,1)+1))/(INDEX(N29:N36,MATCH(F7,N29:N36,1))-INDEX(N29:N36,MATCH(F7,N29:N36,1)+1))*INDEX(O29:O36,MATCH(F7,N29:N36,1))-(F7-INDEX(N29:N36,MATCH(F7,N29:N36,1)))/(INDEX(N29:N36,MATCH(F7,N29:N36,1))-INDEX(N29:N36,MATCH(F7,N29:N36,1)+1))*INDEX(O29:O36,MATCH(F7,N29:N36,1)+1)))))</f>
        <v/>
      </c>
      <c r="G8" s="522"/>
      <c r="H8" s="523"/>
      <c r="N8" s="53"/>
    </row>
    <row r="9" spans="1:15" s="54" customFormat="1" ht="62.3" hidden="1" customHeight="1" x14ac:dyDescent="0.4">
      <c r="A9" s="543"/>
      <c r="B9" s="543"/>
      <c r="C9" s="543"/>
      <c r="D9" s="543"/>
      <c r="E9" s="543"/>
      <c r="F9" s="543"/>
      <c r="G9" s="543"/>
      <c r="H9" s="543"/>
      <c r="N9" s="53"/>
      <c r="O9" s="26"/>
    </row>
    <row r="10" spans="1:15" s="54" customFormat="1" ht="5.0999999999999996" customHeight="1" x14ac:dyDescent="0.4">
      <c r="A10" s="180"/>
      <c r="B10" s="180"/>
      <c r="C10" s="180"/>
      <c r="D10" s="180"/>
      <c r="E10" s="180"/>
      <c r="F10" s="180"/>
      <c r="G10" s="180"/>
      <c r="H10" s="180"/>
      <c r="N10" s="53"/>
      <c r="O10" s="26"/>
    </row>
    <row r="11" spans="1:15" ht="14.15" customHeight="1" x14ac:dyDescent="0.4">
      <c r="A11" s="332" t="s">
        <v>105</v>
      </c>
      <c r="B11" s="55"/>
      <c r="C11" s="55"/>
      <c r="D11" s="332" t="s">
        <v>106</v>
      </c>
      <c r="E11" s="56"/>
      <c r="F11" s="56"/>
      <c r="G11" s="56"/>
      <c r="H11" s="56"/>
    </row>
    <row r="12" spans="1:15" ht="14.5" customHeight="1" x14ac:dyDescent="0.4">
      <c r="A12" s="57" t="s">
        <v>222</v>
      </c>
      <c r="B12" s="57"/>
      <c r="C12" s="57"/>
      <c r="D12" s="51" t="s">
        <v>135</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202</v>
      </c>
      <c r="B16" s="525"/>
      <c r="C16" s="525"/>
      <c r="D16" s="62" t="s">
        <v>113</v>
      </c>
      <c r="E16" s="62"/>
      <c r="F16" s="62"/>
      <c r="G16" s="63" t="s">
        <v>114</v>
      </c>
      <c r="H16" s="63"/>
    </row>
    <row r="17" spans="1:15" ht="25.55" customHeight="1" x14ac:dyDescent="0.4">
      <c r="A17" s="525"/>
      <c r="B17" s="525"/>
      <c r="C17" s="525"/>
      <c r="D17" s="64">
        <f>'Pesatura criteri'!O40</f>
        <v>8.0597014925373134E-2</v>
      </c>
      <c r="E17" s="62"/>
      <c r="F17" s="62"/>
      <c r="G17" s="65">
        <f>'Pesatura criteri'!N40</f>
        <v>0.3</v>
      </c>
      <c r="H17" s="63"/>
    </row>
    <row r="18" spans="1:15" ht="2.25" customHeight="1" x14ac:dyDescent="0.4">
      <c r="A18" s="66"/>
      <c r="B18" s="66"/>
      <c r="C18" s="67"/>
      <c r="D18" s="66"/>
      <c r="E18" s="66"/>
      <c r="F18" s="66"/>
      <c r="G18" s="66"/>
      <c r="H18" s="66"/>
    </row>
    <row r="19" spans="1:15" ht="2.4500000000000002" customHeight="1" x14ac:dyDescent="0.4">
      <c r="A19" s="68"/>
      <c r="B19" s="68"/>
      <c r="C19" s="57"/>
      <c r="D19" s="61"/>
      <c r="E19" s="61"/>
      <c r="F19" s="61"/>
      <c r="G19" s="61"/>
      <c r="H19" s="61"/>
    </row>
    <row r="20" spans="1:15" ht="14.15" customHeight="1" x14ac:dyDescent="0.4">
      <c r="A20" s="332" t="s">
        <v>108</v>
      </c>
      <c r="B20" s="55"/>
      <c r="C20" s="55"/>
      <c r="D20" s="334" t="s">
        <v>109</v>
      </c>
      <c r="E20" s="69"/>
      <c r="F20" s="69"/>
      <c r="G20" s="69"/>
      <c r="H20" s="69"/>
    </row>
    <row r="21" spans="1:15" ht="48.05" customHeight="1" x14ac:dyDescent="0.4">
      <c r="A21" s="525" t="s">
        <v>371</v>
      </c>
      <c r="B21" s="525"/>
      <c r="C21" s="525"/>
      <c r="D21" s="70" t="s">
        <v>130</v>
      </c>
      <c r="E21" s="71"/>
      <c r="F21" s="71"/>
      <c r="G21" s="71"/>
      <c r="H21" s="71"/>
    </row>
    <row r="22" spans="1:15" ht="2.25"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4.15" customHeight="1" x14ac:dyDescent="0.4">
      <c r="A24" s="332" t="s">
        <v>117</v>
      </c>
      <c r="B24" s="74"/>
      <c r="C24" s="55"/>
      <c r="D24" s="75"/>
      <c r="E24" s="75"/>
      <c r="F24" s="75"/>
      <c r="G24" s="75"/>
      <c r="H24" s="75"/>
    </row>
    <row r="25" spans="1:15" s="79" customFormat="1" ht="3" customHeight="1" x14ac:dyDescent="0.4">
      <c r="A25" s="76"/>
      <c r="B25" s="76"/>
      <c r="C25" s="77"/>
      <c r="D25" s="78"/>
      <c r="E25" s="78"/>
      <c r="F25" s="78"/>
      <c r="G25" s="78"/>
      <c r="H25" s="78"/>
    </row>
    <row r="26" spans="1:15" ht="14.5" customHeight="1" x14ac:dyDescent="0.4">
      <c r="A26" s="80"/>
      <c r="B26" s="526"/>
      <c r="C26" s="526"/>
      <c r="D26" s="526"/>
      <c r="E26" s="526"/>
      <c r="F26" s="526"/>
      <c r="G26" s="526" t="s">
        <v>110</v>
      </c>
      <c r="H26" s="526"/>
      <c r="N26" s="52" t="s">
        <v>9</v>
      </c>
      <c r="O26" s="52" t="s">
        <v>10</v>
      </c>
    </row>
    <row r="27" spans="1:15" ht="15.05" customHeight="1" x14ac:dyDescent="0.4">
      <c r="A27" s="235" t="s">
        <v>22</v>
      </c>
      <c r="B27" s="81"/>
      <c r="C27" s="81"/>
      <c r="D27" s="81"/>
      <c r="E27" s="515" t="s">
        <v>136</v>
      </c>
      <c r="F27" s="515"/>
      <c r="G27" s="511">
        <v>-1</v>
      </c>
      <c r="H27" s="511"/>
      <c r="N27" s="26" t="s">
        <v>11</v>
      </c>
      <c r="O27" s="26">
        <v>5</v>
      </c>
    </row>
    <row r="28" spans="1:15" ht="15.05" customHeight="1" x14ac:dyDescent="0.4">
      <c r="A28" s="234" t="s">
        <v>23</v>
      </c>
      <c r="B28" s="82"/>
      <c r="C28" s="82"/>
      <c r="D28" s="82"/>
      <c r="E28" s="512">
        <v>100</v>
      </c>
      <c r="F28" s="512"/>
      <c r="G28" s="510">
        <v>0</v>
      </c>
      <c r="H28" s="510"/>
      <c r="N28" s="26" t="s">
        <v>12</v>
      </c>
      <c r="O28" s="26">
        <v>-1</v>
      </c>
    </row>
    <row r="29" spans="1:15" ht="15.05" customHeight="1" x14ac:dyDescent="0.4">
      <c r="A29" s="83" t="s">
        <v>13</v>
      </c>
      <c r="B29" s="84"/>
      <c r="C29" s="84"/>
      <c r="D29" s="84"/>
      <c r="E29" s="513">
        <v>80</v>
      </c>
      <c r="F29" s="513"/>
      <c r="G29" s="511">
        <v>3</v>
      </c>
      <c r="H29" s="511"/>
      <c r="N29" s="53">
        <v>66.7</v>
      </c>
      <c r="O29" s="26">
        <v>5</v>
      </c>
    </row>
    <row r="30" spans="1:15" ht="15.05" customHeight="1" x14ac:dyDescent="0.4">
      <c r="A30" s="234" t="s">
        <v>24</v>
      </c>
      <c r="B30" s="85"/>
      <c r="C30" s="85"/>
      <c r="D30" s="85"/>
      <c r="E30" s="514">
        <v>66.7</v>
      </c>
      <c r="F30" s="514"/>
      <c r="G30" s="510">
        <v>5</v>
      </c>
      <c r="H30" s="510"/>
      <c r="N30" s="53">
        <v>80</v>
      </c>
      <c r="O30" s="26">
        <v>3</v>
      </c>
    </row>
    <row r="31" spans="1:15" ht="19.55" customHeight="1" x14ac:dyDescent="0.4">
      <c r="A31" s="231" t="s">
        <v>115</v>
      </c>
      <c r="B31" s="86"/>
      <c r="C31" s="87"/>
      <c r="D31" s="87"/>
      <c r="E31" s="87"/>
      <c r="F31" s="87"/>
      <c r="G31" s="87"/>
      <c r="H31" s="87"/>
      <c r="N31" s="53">
        <v>100</v>
      </c>
      <c r="O31" s="26">
        <v>0</v>
      </c>
    </row>
    <row r="32" spans="1:15" ht="14.6" x14ac:dyDescent="0.4"/>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6" x14ac:dyDescent="0.4"/>
    <row r="53" ht="14.6" x14ac:dyDescent="0.4"/>
    <row r="54" ht="14.6" x14ac:dyDescent="0.4"/>
    <row r="55" ht="14.6" x14ac:dyDescent="0.4"/>
    <row r="56" ht="14.6" x14ac:dyDescent="0.4"/>
    <row r="57" ht="14.6" x14ac:dyDescent="0.4"/>
    <row r="58" ht="14.6" x14ac:dyDescent="0.4"/>
    <row r="59" ht="14.6" x14ac:dyDescent="0.4"/>
    <row r="60" ht="14.6" x14ac:dyDescent="0.4"/>
    <row r="61" ht="14.6" x14ac:dyDescent="0.4"/>
    <row r="62" ht="14.6" x14ac:dyDescent="0.4"/>
    <row r="63" ht="14.6" x14ac:dyDescent="0.4"/>
    <row r="64" ht="14.6" x14ac:dyDescent="0.4"/>
    <row r="65" ht="14.6" x14ac:dyDescent="0.4"/>
    <row r="66" ht="14.6" x14ac:dyDescent="0.4"/>
    <row r="67" ht="14.5" customHeight="1" x14ac:dyDescent="0.4"/>
    <row r="68" ht="14.5" customHeight="1" x14ac:dyDescent="0.4"/>
    <row r="69" ht="14.5" hidden="1" customHeight="1" x14ac:dyDescent="0.25"/>
    <row r="70" ht="15.05" hidden="1" customHeight="1" x14ac:dyDescent="0.25"/>
    <row r="71" ht="15.05" hidden="1" customHeight="1" x14ac:dyDescent="0.25"/>
    <row r="72" ht="15.05" hidden="1" customHeight="1" x14ac:dyDescent="0.25"/>
    <row r="73" ht="15.05" hidden="1" customHeight="1" x14ac:dyDescent="0.25"/>
    <row r="74" ht="15.05" hidden="1" customHeight="1" x14ac:dyDescent="0.25"/>
    <row r="75" ht="15.05" hidden="1" customHeight="1" x14ac:dyDescent="0.25"/>
    <row r="76" ht="15.05" hidden="1" customHeight="1" x14ac:dyDescent="0.25"/>
    <row r="77" ht="15.05" hidden="1" customHeight="1" x14ac:dyDescent="0.25"/>
    <row r="78" ht="15.05" hidden="1" customHeight="1" x14ac:dyDescent="0.25"/>
    <row r="79" ht="15.05" hidden="1" customHeight="1" x14ac:dyDescent="0.25"/>
    <row r="80" ht="15.05" hidden="1" customHeight="1" x14ac:dyDescent="0.25"/>
    <row r="81" ht="15.05" hidden="1" customHeight="1" x14ac:dyDescent="0.25"/>
    <row r="82" ht="15.05" hidden="1" customHeight="1" x14ac:dyDescent="0.25"/>
    <row r="83" ht="15.05" hidden="1" customHeight="1" x14ac:dyDescent="0.25"/>
    <row r="84" ht="15.05" hidden="1" customHeight="1" x14ac:dyDescent="0.25"/>
    <row r="85" ht="15.05" hidden="1" customHeight="1" x14ac:dyDescent="0.25"/>
    <row r="86" ht="15.05" hidden="1" customHeight="1" x14ac:dyDescent="0.25"/>
    <row r="87" ht="15.05" hidden="1" customHeight="1" x14ac:dyDescent="0.25"/>
    <row r="88" ht="15.05" hidden="1" customHeight="1" x14ac:dyDescent="0.25"/>
    <row r="89" ht="15.05" hidden="1" customHeight="1" x14ac:dyDescent="0.25"/>
    <row r="90" ht="15.05" hidden="1" customHeight="1" x14ac:dyDescent="0.25"/>
    <row r="91" ht="15.05" hidden="1" customHeight="1" x14ac:dyDescent="0.25"/>
    <row r="92" ht="15.05" hidden="1" customHeight="1" x14ac:dyDescent="0.25"/>
    <row r="93" ht="15.05" hidden="1" customHeight="1" x14ac:dyDescent="0.25"/>
    <row r="94" ht="15.05" hidden="1" customHeight="1" x14ac:dyDescent="0.25"/>
    <row r="95" ht="15.05" hidden="1" customHeight="1" x14ac:dyDescent="0.25"/>
    <row r="96" ht="15.05" hidden="1" customHeight="1" x14ac:dyDescent="0.25"/>
    <row r="97" ht="15.05" hidden="1" customHeight="1" x14ac:dyDescent="0.25"/>
    <row r="98" ht="15.05" hidden="1" customHeight="1" x14ac:dyDescent="0.25"/>
    <row r="99" ht="15.05" hidden="1" customHeight="1" x14ac:dyDescent="0.25"/>
    <row r="100" ht="15.05" hidden="1" customHeight="1" x14ac:dyDescent="0.25"/>
    <row r="101" ht="15.05" hidden="1" customHeight="1" x14ac:dyDescent="0.25"/>
    <row r="102" ht="15.05" hidden="1" customHeight="1" x14ac:dyDescent="0.25"/>
    <row r="103" ht="15.05" hidden="1" customHeight="1" x14ac:dyDescent="0.25"/>
    <row r="104" ht="15.05" hidden="1" customHeight="1" x14ac:dyDescent="0.25"/>
    <row r="105" ht="15.05" hidden="1" customHeight="1" x14ac:dyDescent="0.25"/>
    <row r="106" ht="15.05" hidden="1" customHeight="1" x14ac:dyDescent="0.25"/>
    <row r="107" ht="15.05" hidden="1" customHeight="1" x14ac:dyDescent="0.25"/>
    <row r="108" ht="15.05" hidden="1" customHeight="1" x14ac:dyDescent="0.25"/>
    <row r="109" ht="15.05" hidden="1" customHeight="1" x14ac:dyDescent="0.25"/>
    <row r="110" ht="15.05" hidden="1" customHeight="1" x14ac:dyDescent="0.25"/>
    <row r="111" ht="15.05" hidden="1" customHeight="1" x14ac:dyDescent="0.25"/>
    <row r="112" ht="15.05" hidden="1" customHeight="1" x14ac:dyDescent="0.25"/>
    <row r="113" ht="15.05" hidden="1" customHeight="1" x14ac:dyDescent="0.4"/>
    <row r="114" ht="15.05" hidden="1" customHeight="1" x14ac:dyDescent="0.4"/>
    <row r="115" ht="15.05" hidden="1" customHeight="1" x14ac:dyDescent="0.4"/>
    <row r="116" ht="15.05" hidden="1" customHeight="1" x14ac:dyDescent="0.4"/>
    <row r="117" ht="15.05" hidden="1" customHeight="1" x14ac:dyDescent="0.4"/>
    <row r="118" ht="15.05" hidden="1" customHeight="1" x14ac:dyDescent="0.4"/>
    <row r="119" ht="15.05" hidden="1" customHeight="1" x14ac:dyDescent="0.4"/>
    <row r="120" ht="15.05" hidden="1" customHeight="1" x14ac:dyDescent="0.4"/>
    <row r="121" ht="15.05" hidden="1" customHeight="1" x14ac:dyDescent="0.4"/>
    <row r="122" ht="15.05" hidden="1" customHeight="1" x14ac:dyDescent="0.4"/>
    <row r="123" ht="15.05" hidden="1" customHeight="1" x14ac:dyDescent="0.4"/>
    <row r="124" ht="15.05" hidden="1" customHeight="1" x14ac:dyDescent="0.4"/>
    <row r="125" ht="15.05" hidden="1" customHeight="1" x14ac:dyDescent="0.4"/>
    <row r="126" ht="15.05" hidden="1" customHeight="1" x14ac:dyDescent="0.4"/>
    <row r="127" ht="15.05" hidden="1" customHeight="1" x14ac:dyDescent="0.4"/>
    <row r="128" ht="15.05" hidden="1" customHeight="1" x14ac:dyDescent="0.4"/>
    <row r="129" ht="15.05" hidden="1" customHeight="1" x14ac:dyDescent="0.4"/>
    <row r="130" ht="15.05" hidden="1" customHeight="1" x14ac:dyDescent="0.4"/>
    <row r="131" ht="15.05" hidden="1" customHeight="1" x14ac:dyDescent="0.4"/>
    <row r="132" ht="15.05" hidden="1" customHeight="1" x14ac:dyDescent="0.4"/>
    <row r="133" ht="15.05" hidden="1" customHeight="1" x14ac:dyDescent="0.4"/>
    <row r="134" ht="15.05" hidden="1" customHeight="1" x14ac:dyDescent="0.4"/>
    <row r="135" ht="15.05" hidden="1" customHeight="1" x14ac:dyDescent="0.4"/>
    <row r="136" ht="15.05" hidden="1" customHeight="1" x14ac:dyDescent="0.4"/>
    <row r="137" ht="15.05" hidden="1" customHeight="1" x14ac:dyDescent="0.4"/>
    <row r="138" ht="15.05" hidden="1" customHeight="1" x14ac:dyDescent="0.4"/>
    <row r="139" ht="15.05" hidden="1" customHeight="1" x14ac:dyDescent="0.4"/>
    <row r="140" ht="15.05" hidden="1" customHeight="1" x14ac:dyDescent="0.4"/>
    <row r="141" ht="15.05" hidden="1" customHeight="1" x14ac:dyDescent="0.4"/>
    <row r="142" ht="15.05" hidden="1" customHeight="1" x14ac:dyDescent="0.4"/>
    <row r="143" ht="15.05" hidden="1" customHeight="1" x14ac:dyDescent="0.4"/>
    <row r="144" ht="15.05" hidden="1" customHeight="1" x14ac:dyDescent="0.4"/>
    <row r="145" ht="15.05" hidden="1" customHeight="1" x14ac:dyDescent="0.4"/>
    <row r="146" ht="15.05" hidden="1" customHeight="1" x14ac:dyDescent="0.4"/>
    <row r="147" ht="15.05" hidden="1" customHeight="1" x14ac:dyDescent="0.4"/>
    <row r="148" ht="15.05" hidden="1" customHeight="1" x14ac:dyDescent="0.4"/>
    <row r="149" ht="15.05" hidden="1" customHeight="1" x14ac:dyDescent="0.4"/>
    <row r="150" ht="15.05" hidden="1"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sheetData>
  <sheetProtection password="8A5A" sheet="1" objects="1" scenarios="1"/>
  <mergeCells count="25">
    <mergeCell ref="E28:F28"/>
    <mergeCell ref="G28:H28"/>
    <mergeCell ref="E29:F29"/>
    <mergeCell ref="G29:H29"/>
    <mergeCell ref="E30:F30"/>
    <mergeCell ref="G30:H30"/>
    <mergeCell ref="E27:F27"/>
    <mergeCell ref="G27:H27"/>
    <mergeCell ref="A6:E6"/>
    <mergeCell ref="F6:H6"/>
    <mergeCell ref="A7:E7"/>
    <mergeCell ref="F7:H7"/>
    <mergeCell ref="A8:E8"/>
    <mergeCell ref="F8:H8"/>
    <mergeCell ref="A9:H9"/>
    <mergeCell ref="A16:C17"/>
    <mergeCell ref="A21:C21"/>
    <mergeCell ref="B26:F26"/>
    <mergeCell ref="G26:H26"/>
    <mergeCell ref="A5:H5"/>
    <mergeCell ref="A1:H1"/>
    <mergeCell ref="A2:D3"/>
    <mergeCell ref="E2:G3"/>
    <mergeCell ref="H2:H3"/>
    <mergeCell ref="A4:H4"/>
  </mergeCells>
  <dataValidations count="2">
    <dataValidation operator="greaterThan" showInputMessage="1" showErrorMessage="1" sqref="F6:H6"/>
    <dataValidation type="decimal" showInputMessage="1" showErrorMessage="1" sqref="F7:H7">
      <formula1>-500</formula1>
      <formula2>500</formula2>
    </dataValidation>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28675" r:id="rId4">
          <objectPr defaultSize="0" autoPict="0" r:id="rId5">
            <anchor moveWithCells="1">
              <from>
                <xdr:col>0</xdr:col>
                <xdr:colOff>28049</xdr:colOff>
                <xdr:row>31</xdr:row>
                <xdr:rowOff>28049</xdr:rowOff>
              </from>
              <to>
                <xdr:col>7</xdr:col>
                <xdr:colOff>695617</xdr:colOff>
                <xdr:row>57</xdr:row>
                <xdr:rowOff>134636</xdr:rowOff>
              </to>
            </anchor>
          </objectPr>
        </oleObject>
      </mc:Choice>
      <mc:Fallback>
        <oleObject progId="Word.Document.12" shapeId="28675" r:id="rId4"/>
      </mc:Fallback>
    </mc:AlternateContent>
  </oleObject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22"/>
  <dimension ref="A1:XFC261"/>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6.69140625" style="26" customWidth="1"/>
    <col min="7" max="7" width="7.69140625" style="26" customWidth="1"/>
    <col min="8" max="8" width="10.53515625" style="26" customWidth="1"/>
    <col min="9" max="9" width="2.3828125" style="26" customWidth="1"/>
    <col min="10" max="13" width="5" style="26" hidden="1"/>
    <col min="14" max="14" width="22" style="26" hidden="1"/>
    <col min="15" max="15" width="7.3828125" style="26" hidden="1"/>
    <col min="16" max="16383" width="5" style="26" hidden="1"/>
    <col min="16384" max="16384" width="5.15234375" style="26" hidden="1"/>
  </cols>
  <sheetData>
    <row r="1" spans="1:15" ht="15.05" hidden="1" customHeight="1" x14ac:dyDescent="0.4">
      <c r="A1" s="529" t="s">
        <v>288</v>
      </c>
      <c r="B1" s="529"/>
      <c r="C1" s="529"/>
      <c r="D1" s="529"/>
      <c r="E1" s="529"/>
      <c r="F1" s="529"/>
      <c r="G1" s="529"/>
      <c r="H1" s="529"/>
    </row>
    <row r="2" spans="1:15" ht="20.100000000000001" customHeight="1" x14ac:dyDescent="0.4">
      <c r="A2" s="530" t="s">
        <v>307</v>
      </c>
      <c r="B2" s="530"/>
      <c r="C2" s="530"/>
      <c r="D2" s="531"/>
      <c r="E2" s="534" t="s">
        <v>103</v>
      </c>
      <c r="F2" s="535"/>
      <c r="G2" s="535"/>
      <c r="H2" s="538" t="s">
        <v>111</v>
      </c>
    </row>
    <row r="3" spans="1:15" ht="8.3000000000000007" customHeight="1" thickBot="1" x14ac:dyDescent="0.45">
      <c r="A3" s="532"/>
      <c r="B3" s="532"/>
      <c r="C3" s="532"/>
      <c r="D3" s="533"/>
      <c r="E3" s="536"/>
      <c r="F3" s="537"/>
      <c r="G3" s="537"/>
      <c r="H3" s="539"/>
    </row>
    <row r="4" spans="1:15" ht="16.45" customHeight="1" thickTop="1" thickBot="1" x14ac:dyDescent="0.45">
      <c r="A4" s="540" t="s">
        <v>7</v>
      </c>
      <c r="B4" s="540"/>
      <c r="C4" s="540"/>
      <c r="D4" s="540"/>
      <c r="E4" s="540"/>
      <c r="F4" s="540"/>
      <c r="G4" s="540"/>
      <c r="H4" s="540"/>
      <c r="N4" s="52"/>
      <c r="O4" s="52"/>
    </row>
    <row r="5" spans="1:15" ht="15.05" customHeight="1" thickTop="1" x14ac:dyDescent="0.4">
      <c r="A5" s="528" t="s">
        <v>104</v>
      </c>
      <c r="B5" s="528"/>
      <c r="C5" s="528"/>
      <c r="D5" s="528"/>
      <c r="E5" s="528"/>
      <c r="F5" s="528"/>
      <c r="G5" s="528"/>
      <c r="H5" s="528"/>
    </row>
    <row r="6" spans="1:15" ht="15.05" customHeight="1" x14ac:dyDescent="0.4">
      <c r="A6" s="516" t="s">
        <v>14</v>
      </c>
      <c r="B6" s="516"/>
      <c r="C6" s="517"/>
      <c r="D6" s="517"/>
      <c r="E6" s="517"/>
      <c r="F6" s="518" t="s">
        <v>29</v>
      </c>
      <c r="G6" s="518"/>
      <c r="H6" s="519"/>
    </row>
    <row r="7" spans="1:15" ht="15.05" customHeight="1" x14ac:dyDescent="0.4">
      <c r="A7" s="516" t="s">
        <v>15</v>
      </c>
      <c r="B7" s="516"/>
      <c r="C7" s="517"/>
      <c r="D7" s="517"/>
      <c r="E7" s="517"/>
      <c r="F7" s="520"/>
      <c r="G7" s="520"/>
      <c r="H7" s="521"/>
      <c r="N7" s="53"/>
    </row>
    <row r="8" spans="1:15" ht="15.05" customHeight="1" x14ac:dyDescent="0.4">
      <c r="A8" s="516" t="s">
        <v>8</v>
      </c>
      <c r="B8" s="516"/>
      <c r="C8" s="517"/>
      <c r="D8" s="517"/>
      <c r="E8" s="517"/>
      <c r="F8" s="522" t="str">
        <f>IF(F6&lt;&gt;"SI","",IF(F7="","",IF(F7&lt;MIN(N29:N36),O27,IF(F7&gt;MAX(N29:N36),O28,(F7-INDEX(N29:N36,MATCH(F7,N29:N36,1)+1))/(INDEX(N29:N36,MATCH(F7,N29:N36,1))-INDEX(N29:N36,MATCH(F7,N29:N36,1)+1))*INDEX(O29:O36,MATCH(F7,N29:N36,1))-(F7-INDEX(N29:N36,MATCH(F7,N29:N36,1)))/(INDEX(N29:N36,MATCH(F7,N29:N36,1))-INDEX(N29:N36,MATCH(F7,N29:N36,1)+1))*INDEX(O29:O36,MATCH(F7,N29:N36,1)+1)))))</f>
        <v/>
      </c>
      <c r="G8" s="522"/>
      <c r="H8" s="523"/>
      <c r="N8" s="53"/>
    </row>
    <row r="9" spans="1:15" s="54" customFormat="1" ht="62.3" hidden="1" customHeight="1" x14ac:dyDescent="0.4">
      <c r="A9" s="543"/>
      <c r="B9" s="543"/>
      <c r="C9" s="543"/>
      <c r="D9" s="543"/>
      <c r="E9" s="543"/>
      <c r="F9" s="543"/>
      <c r="G9" s="543"/>
      <c r="H9" s="543"/>
      <c r="N9" s="53"/>
      <c r="O9" s="26"/>
    </row>
    <row r="10" spans="1:15" s="54" customFormat="1" ht="5.0999999999999996" customHeight="1" x14ac:dyDescent="0.4">
      <c r="A10" s="180"/>
      <c r="B10" s="180"/>
      <c r="C10" s="180"/>
      <c r="D10" s="180"/>
      <c r="E10" s="180"/>
      <c r="F10" s="180"/>
      <c r="G10" s="180"/>
      <c r="H10" s="180"/>
      <c r="N10" s="53"/>
      <c r="O10" s="26"/>
    </row>
    <row r="11" spans="1:15" ht="14.15" customHeight="1" x14ac:dyDescent="0.4">
      <c r="A11" s="332" t="s">
        <v>105</v>
      </c>
      <c r="B11" s="55"/>
      <c r="C11" s="55"/>
      <c r="D11" s="332" t="s">
        <v>106</v>
      </c>
      <c r="E11" s="56"/>
      <c r="F11" s="56"/>
      <c r="G11" s="56"/>
      <c r="H11" s="56"/>
    </row>
    <row r="12" spans="1:15" ht="14.5" customHeight="1" x14ac:dyDescent="0.4">
      <c r="A12" s="57" t="s">
        <v>222</v>
      </c>
      <c r="B12" s="57"/>
      <c r="C12" s="57"/>
      <c r="D12" s="51" t="s">
        <v>135</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197</v>
      </c>
      <c r="B16" s="525"/>
      <c r="C16" s="525"/>
      <c r="D16" s="62" t="s">
        <v>113</v>
      </c>
      <c r="E16" s="62"/>
      <c r="F16" s="62"/>
      <c r="G16" s="63" t="s">
        <v>114</v>
      </c>
      <c r="H16" s="63"/>
    </row>
    <row r="17" spans="1:15" ht="24" customHeight="1" x14ac:dyDescent="0.4">
      <c r="A17" s="525"/>
      <c r="B17" s="525"/>
      <c r="C17" s="525"/>
      <c r="D17" s="64">
        <f>'Pesatura criteri'!O41</f>
        <v>8.0597014925373134E-2</v>
      </c>
      <c r="E17" s="62"/>
      <c r="F17" s="62"/>
      <c r="G17" s="65">
        <f>'Pesatura criteri'!N41</f>
        <v>0.3</v>
      </c>
      <c r="H17" s="63"/>
    </row>
    <row r="18" spans="1:15" ht="2.25" customHeight="1" x14ac:dyDescent="0.4">
      <c r="A18" s="66"/>
      <c r="B18" s="66"/>
      <c r="C18" s="67"/>
      <c r="D18" s="66"/>
      <c r="E18" s="66"/>
      <c r="F18" s="66"/>
      <c r="G18" s="66"/>
      <c r="H18" s="66"/>
    </row>
    <row r="19" spans="1:15" ht="2.4500000000000002" customHeight="1" x14ac:dyDescent="0.4">
      <c r="A19" s="68"/>
      <c r="B19" s="68"/>
      <c r="C19" s="57"/>
      <c r="D19" s="61"/>
      <c r="E19" s="61"/>
      <c r="F19" s="61"/>
      <c r="G19" s="61"/>
      <c r="H19" s="61"/>
    </row>
    <row r="20" spans="1:15" ht="14.15" customHeight="1" x14ac:dyDescent="0.4">
      <c r="A20" s="332" t="s">
        <v>108</v>
      </c>
      <c r="B20" s="55"/>
      <c r="C20" s="55"/>
      <c r="D20" s="334" t="s">
        <v>109</v>
      </c>
      <c r="E20" s="69"/>
      <c r="F20" s="69"/>
      <c r="G20" s="69"/>
      <c r="H20" s="69"/>
    </row>
    <row r="21" spans="1:15" ht="48.05" customHeight="1" x14ac:dyDescent="0.4">
      <c r="A21" s="525" t="s">
        <v>372</v>
      </c>
      <c r="B21" s="525"/>
      <c r="C21" s="525"/>
      <c r="D21" s="70" t="s">
        <v>130</v>
      </c>
      <c r="E21" s="71"/>
      <c r="F21" s="71"/>
      <c r="G21" s="71"/>
      <c r="H21" s="71"/>
    </row>
    <row r="22" spans="1:15" ht="2.25"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4.15" customHeight="1" x14ac:dyDescent="0.4">
      <c r="A24" s="332" t="s">
        <v>117</v>
      </c>
      <c r="B24" s="74"/>
      <c r="C24" s="55"/>
      <c r="D24" s="75"/>
      <c r="E24" s="75"/>
      <c r="F24" s="75"/>
      <c r="G24" s="75"/>
      <c r="H24" s="75"/>
    </row>
    <row r="25" spans="1:15" s="79" customFormat="1" ht="3" customHeight="1" x14ac:dyDescent="0.4">
      <c r="A25" s="76"/>
      <c r="B25" s="76"/>
      <c r="C25" s="77"/>
      <c r="D25" s="78"/>
      <c r="E25" s="78"/>
      <c r="F25" s="78"/>
      <c r="G25" s="78"/>
      <c r="H25" s="78"/>
    </row>
    <row r="26" spans="1:15" ht="14.5" customHeight="1" x14ac:dyDescent="0.4">
      <c r="A26" s="80"/>
      <c r="B26" s="526"/>
      <c r="C26" s="526"/>
      <c r="D26" s="526"/>
      <c r="E26" s="526"/>
      <c r="F26" s="526"/>
      <c r="G26" s="526" t="s">
        <v>110</v>
      </c>
      <c r="H26" s="526"/>
      <c r="N26" s="52" t="s">
        <v>9</v>
      </c>
      <c r="O26" s="52" t="s">
        <v>10</v>
      </c>
    </row>
    <row r="27" spans="1:15" ht="15.05" customHeight="1" x14ac:dyDescent="0.4">
      <c r="A27" s="235" t="s">
        <v>22</v>
      </c>
      <c r="B27" s="81"/>
      <c r="C27" s="81"/>
      <c r="D27" s="81"/>
      <c r="E27" s="515" t="s">
        <v>136</v>
      </c>
      <c r="F27" s="515"/>
      <c r="G27" s="511">
        <v>-1</v>
      </c>
      <c r="H27" s="511"/>
      <c r="N27" s="26" t="s">
        <v>11</v>
      </c>
      <c r="O27" s="26">
        <v>5</v>
      </c>
    </row>
    <row r="28" spans="1:15" ht="15.05" customHeight="1" x14ac:dyDescent="0.4">
      <c r="A28" s="234" t="s">
        <v>23</v>
      </c>
      <c r="B28" s="82"/>
      <c r="C28" s="82"/>
      <c r="D28" s="82"/>
      <c r="E28" s="512">
        <v>100</v>
      </c>
      <c r="F28" s="512"/>
      <c r="G28" s="510">
        <v>0</v>
      </c>
      <c r="H28" s="510"/>
      <c r="N28" s="26" t="s">
        <v>12</v>
      </c>
      <c r="O28" s="26">
        <v>-1</v>
      </c>
    </row>
    <row r="29" spans="1:15" ht="15.05" customHeight="1" x14ac:dyDescent="0.4">
      <c r="A29" s="83" t="s">
        <v>13</v>
      </c>
      <c r="B29" s="84"/>
      <c r="C29" s="84"/>
      <c r="D29" s="84"/>
      <c r="E29" s="513">
        <v>80</v>
      </c>
      <c r="F29" s="513"/>
      <c r="G29" s="511">
        <v>3</v>
      </c>
      <c r="H29" s="511"/>
      <c r="N29" s="53">
        <v>66.7</v>
      </c>
      <c r="O29" s="26">
        <v>5</v>
      </c>
    </row>
    <row r="30" spans="1:15" ht="15.05" customHeight="1" x14ac:dyDescent="0.4">
      <c r="A30" s="234" t="s">
        <v>24</v>
      </c>
      <c r="B30" s="85"/>
      <c r="C30" s="85"/>
      <c r="D30" s="85"/>
      <c r="E30" s="514">
        <v>66.7</v>
      </c>
      <c r="F30" s="514"/>
      <c r="G30" s="510">
        <v>5</v>
      </c>
      <c r="H30" s="510"/>
      <c r="N30" s="53">
        <v>80</v>
      </c>
      <c r="O30" s="26">
        <v>3</v>
      </c>
    </row>
    <row r="31" spans="1:15" ht="19.55" customHeight="1" x14ac:dyDescent="0.4">
      <c r="A31" s="86" t="s">
        <v>115</v>
      </c>
      <c r="B31" s="86"/>
      <c r="C31" s="87"/>
      <c r="D31" s="87"/>
      <c r="E31" s="87"/>
      <c r="F31" s="87"/>
      <c r="G31" s="87"/>
      <c r="H31" s="87"/>
      <c r="N31" s="53">
        <v>100</v>
      </c>
      <c r="O31" s="26">
        <v>0</v>
      </c>
    </row>
    <row r="32" spans="1:15" ht="14.6" x14ac:dyDescent="0.4"/>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6" x14ac:dyDescent="0.4"/>
    <row r="53" ht="14.6" x14ac:dyDescent="0.4"/>
    <row r="54" ht="14.6" x14ac:dyDescent="0.4"/>
    <row r="55" ht="14.6" x14ac:dyDescent="0.4"/>
    <row r="56" ht="14.6" x14ac:dyDescent="0.4"/>
    <row r="57" ht="14.6" x14ac:dyDescent="0.4"/>
    <row r="58" ht="14.6" x14ac:dyDescent="0.4"/>
    <row r="59" ht="15.05" customHeight="1" x14ac:dyDescent="0.4"/>
    <row r="60" ht="15.05" customHeight="1" x14ac:dyDescent="0.4"/>
    <row r="61" ht="15.05" customHeight="1" x14ac:dyDescent="0.4"/>
    <row r="62" ht="15.05" customHeight="1" x14ac:dyDescent="0.4"/>
    <row r="63" ht="15.05" customHeight="1" x14ac:dyDescent="0.4"/>
    <row r="64" ht="15.05" customHeight="1" x14ac:dyDescent="0.4"/>
    <row r="65" ht="15.05" customHeight="1" x14ac:dyDescent="0.4"/>
    <row r="66" ht="15.05" customHeight="1" x14ac:dyDescent="0.4"/>
    <row r="67" ht="15.05" customHeight="1" x14ac:dyDescent="0.4"/>
    <row r="68" ht="15.05" customHeight="1" x14ac:dyDescent="0.4"/>
    <row r="69" ht="15.05" hidden="1" customHeight="1" x14ac:dyDescent="0.4"/>
    <row r="70" ht="15.05" hidden="1" customHeight="1" x14ac:dyDescent="0.4"/>
    <row r="71" ht="15.05" hidden="1" customHeight="1" x14ac:dyDescent="0.4"/>
    <row r="72" ht="15.05" hidden="1" customHeight="1" x14ac:dyDescent="0.4"/>
    <row r="73" ht="15.05" hidden="1" customHeight="1" x14ac:dyDescent="0.4"/>
    <row r="74" ht="15.05" hidden="1" customHeight="1" x14ac:dyDescent="0.4"/>
    <row r="75" ht="15.05" hidden="1" customHeight="1" x14ac:dyDescent="0.4"/>
    <row r="76" ht="15.05" hidden="1" customHeight="1" x14ac:dyDescent="0.4"/>
    <row r="77" ht="15.05" hidden="1" customHeight="1" x14ac:dyDescent="0.4"/>
    <row r="78" ht="15.05" hidden="1" customHeight="1" x14ac:dyDescent="0.4"/>
    <row r="79" ht="15.05" hidden="1" customHeight="1" x14ac:dyDescent="0.4"/>
    <row r="80" ht="15.05" hidden="1" customHeight="1" x14ac:dyDescent="0.4"/>
    <row r="81" ht="15.05" hidden="1" customHeight="1" x14ac:dyDescent="0.4"/>
    <row r="82" ht="15.05" hidden="1" customHeight="1" x14ac:dyDescent="0.4"/>
    <row r="83" ht="15.05" hidden="1" customHeight="1" x14ac:dyDescent="0.4"/>
    <row r="84" ht="15.05" hidden="1" customHeight="1" x14ac:dyDescent="0.4"/>
    <row r="85" ht="15.05" hidden="1" customHeight="1" x14ac:dyDescent="0.4"/>
    <row r="86" ht="15.05" hidden="1" customHeight="1" x14ac:dyDescent="0.4"/>
    <row r="87" ht="15.05" hidden="1" customHeight="1" x14ac:dyDescent="0.4"/>
    <row r="88" ht="15.05" hidden="1" customHeight="1" x14ac:dyDescent="0.4"/>
    <row r="89" ht="15.05" hidden="1" customHeight="1" x14ac:dyDescent="0.4"/>
    <row r="90" ht="15.05" hidden="1" customHeight="1" x14ac:dyDescent="0.4"/>
    <row r="91" ht="15.05" hidden="1" customHeight="1" x14ac:dyDescent="0.4"/>
    <row r="92" ht="15.05" hidden="1" customHeight="1" x14ac:dyDescent="0.4"/>
    <row r="93" ht="15.05" hidden="1" customHeight="1" x14ac:dyDescent="0.4"/>
    <row r="94" ht="15.05" hidden="1" customHeight="1" x14ac:dyDescent="0.4"/>
    <row r="95" ht="15.05" hidden="1" customHeight="1" x14ac:dyDescent="0.4"/>
    <row r="96" ht="15.05" hidden="1" customHeight="1" x14ac:dyDescent="0.4"/>
    <row r="97" ht="15.05" hidden="1" customHeight="1" x14ac:dyDescent="0.4"/>
    <row r="98" ht="15.05" hidden="1" customHeight="1" x14ac:dyDescent="0.4"/>
    <row r="99" ht="15.05" hidden="1" customHeight="1" x14ac:dyDescent="0.4"/>
    <row r="100" ht="15.05" hidden="1" customHeight="1" x14ac:dyDescent="0.4"/>
    <row r="101" ht="15.05" hidden="1" customHeight="1" x14ac:dyDescent="0.4"/>
    <row r="102" ht="15.05" hidden="1" customHeight="1" x14ac:dyDescent="0.4"/>
    <row r="103" ht="15.05" hidden="1" customHeight="1" x14ac:dyDescent="0.4"/>
    <row r="104" ht="15.05" hidden="1" customHeight="1" x14ac:dyDescent="0.4"/>
    <row r="105" ht="15.05" hidden="1" customHeight="1" x14ac:dyDescent="0.4"/>
    <row r="106" ht="15.05" hidden="1" customHeight="1" x14ac:dyDescent="0.4"/>
    <row r="107" ht="15.05" hidden="1" customHeight="1" x14ac:dyDescent="0.4"/>
    <row r="108" ht="15.05" hidden="1" customHeight="1" x14ac:dyDescent="0.4"/>
    <row r="109" ht="15.05" hidden="1" customHeight="1" x14ac:dyDescent="0.4"/>
    <row r="110" ht="15.05" hidden="1" customHeight="1" x14ac:dyDescent="0.4"/>
    <row r="111" ht="15.05" hidden="1" customHeight="1" x14ac:dyDescent="0.4"/>
    <row r="112" ht="15.05" hidden="1" customHeight="1" x14ac:dyDescent="0.4"/>
    <row r="113" ht="15.05" hidden="1" customHeight="1" x14ac:dyDescent="0.4"/>
    <row r="114" ht="15.05" hidden="1" customHeight="1" x14ac:dyDescent="0.4"/>
    <row r="115" ht="15.05" hidden="1" customHeight="1" x14ac:dyDescent="0.4"/>
    <row r="116" ht="15.05" hidden="1" customHeight="1" x14ac:dyDescent="0.4"/>
    <row r="117" ht="15.05" hidden="1" customHeight="1" x14ac:dyDescent="0.4"/>
    <row r="118" ht="15.05" hidden="1" customHeight="1" x14ac:dyDescent="0.4"/>
    <row r="119" ht="15.05" hidden="1" customHeight="1" x14ac:dyDescent="0.4"/>
    <row r="120" ht="15.05" hidden="1" customHeight="1" x14ac:dyDescent="0.4"/>
    <row r="121" ht="15.05" hidden="1" customHeight="1" x14ac:dyDescent="0.4"/>
    <row r="122" ht="15.05" hidden="1" customHeight="1" x14ac:dyDescent="0.4"/>
    <row r="123" ht="15.05" hidden="1" customHeight="1" x14ac:dyDescent="0.4"/>
    <row r="124" ht="15.05" hidden="1" customHeight="1" x14ac:dyDescent="0.4"/>
    <row r="125" ht="15.05" hidden="1" customHeight="1" x14ac:dyDescent="0.4"/>
    <row r="126" ht="15.05" hidden="1" customHeight="1" x14ac:dyDescent="0.4"/>
    <row r="127" ht="15.05" hidden="1" customHeight="1" x14ac:dyDescent="0.4"/>
    <row r="128" ht="15.05" hidden="1" customHeight="1" x14ac:dyDescent="0.4"/>
    <row r="129" ht="15.05" hidden="1" customHeight="1" x14ac:dyDescent="0.4"/>
    <row r="130" ht="15.05" hidden="1" customHeight="1" x14ac:dyDescent="0.4"/>
    <row r="131" ht="15.05" hidden="1" customHeight="1" x14ac:dyDescent="0.4"/>
    <row r="132" ht="15.05" hidden="1" customHeight="1" x14ac:dyDescent="0.4"/>
    <row r="133" ht="15.05" hidden="1" customHeight="1" x14ac:dyDescent="0.4"/>
    <row r="134" ht="15.05" hidden="1" customHeight="1" x14ac:dyDescent="0.4"/>
    <row r="135" ht="15.05" hidden="1" customHeight="1" x14ac:dyDescent="0.4"/>
    <row r="136" ht="15.05" hidden="1" customHeight="1" x14ac:dyDescent="0.4"/>
    <row r="137" ht="15.05" hidden="1" customHeight="1" x14ac:dyDescent="0.4"/>
    <row r="138" ht="15.05" hidden="1" customHeight="1" x14ac:dyDescent="0.4"/>
    <row r="139" ht="15.05" hidden="1" customHeight="1" x14ac:dyDescent="0.4"/>
    <row r="140" ht="15.05" hidden="1" customHeight="1" x14ac:dyDescent="0.4"/>
    <row r="141" ht="15.05" hidden="1" customHeight="1" x14ac:dyDescent="0.4"/>
    <row r="142" ht="15.05" hidden="1" customHeight="1" x14ac:dyDescent="0.4"/>
    <row r="143" ht="15.05" hidden="1" customHeight="1" x14ac:dyDescent="0.4"/>
    <row r="144" ht="15.05" hidden="1" customHeight="1" x14ac:dyDescent="0.4"/>
    <row r="145" ht="15.05" hidden="1" customHeight="1" x14ac:dyDescent="0.4"/>
    <row r="146" ht="15.05" hidden="1" customHeight="1" x14ac:dyDescent="0.4"/>
    <row r="147" ht="15.05" hidden="1" customHeight="1" x14ac:dyDescent="0.4"/>
    <row r="148" ht="15.05" hidden="1" customHeight="1" x14ac:dyDescent="0.4"/>
    <row r="149" ht="15.05" hidden="1" customHeight="1" x14ac:dyDescent="0.4"/>
    <row r="150" ht="15.05" hidden="1"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sheetData>
  <sheetProtection password="8A5A" sheet="1" objects="1" scenarios="1"/>
  <mergeCells count="25">
    <mergeCell ref="E28:F28"/>
    <mergeCell ref="G28:H28"/>
    <mergeCell ref="E29:F29"/>
    <mergeCell ref="G29:H29"/>
    <mergeCell ref="E30:F30"/>
    <mergeCell ref="G30:H30"/>
    <mergeCell ref="E27:F27"/>
    <mergeCell ref="G27:H27"/>
    <mergeCell ref="A6:E6"/>
    <mergeCell ref="F6:H6"/>
    <mergeCell ref="A7:E7"/>
    <mergeCell ref="F7:H7"/>
    <mergeCell ref="A8:E8"/>
    <mergeCell ref="F8:H8"/>
    <mergeCell ref="A9:H9"/>
    <mergeCell ref="A16:C17"/>
    <mergeCell ref="A21:C21"/>
    <mergeCell ref="B26:F26"/>
    <mergeCell ref="G26:H26"/>
    <mergeCell ref="A5:H5"/>
    <mergeCell ref="A1:H1"/>
    <mergeCell ref="A2:D3"/>
    <mergeCell ref="E2:G3"/>
    <mergeCell ref="H2:H3"/>
    <mergeCell ref="A4:H4"/>
  </mergeCells>
  <dataValidations count="2">
    <dataValidation operator="greaterThan" showInputMessage="1" showErrorMessage="1" sqref="F6:H6"/>
    <dataValidation type="decimal" showInputMessage="1" showErrorMessage="1" sqref="F7:H7">
      <formula1>-500</formula1>
      <formula2>500</formula2>
    </dataValidation>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29698" r:id="rId4">
          <objectPr defaultSize="0" autoPict="0" r:id="rId5">
            <anchor moveWithCells="1">
              <from>
                <xdr:col>0</xdr:col>
                <xdr:colOff>39269</xdr:colOff>
                <xdr:row>31</xdr:row>
                <xdr:rowOff>84147</xdr:rowOff>
              </from>
              <to>
                <xdr:col>7</xdr:col>
                <xdr:colOff>684398</xdr:colOff>
                <xdr:row>57</xdr:row>
                <xdr:rowOff>134636</xdr:rowOff>
              </to>
            </anchor>
          </objectPr>
        </oleObject>
      </mc:Choice>
      <mc:Fallback>
        <oleObject progId="Word.Document.12" shapeId="29698" r:id="rId4"/>
      </mc:Fallback>
    </mc:AlternateContent>
  </oleObject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21"/>
  <dimension ref="A1:XFC269"/>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6.69140625" style="26" customWidth="1"/>
    <col min="7" max="7" width="7.69140625" style="26" customWidth="1"/>
    <col min="8" max="8" width="10.53515625" style="26" customWidth="1"/>
    <col min="9" max="9" width="2.3828125" style="26" customWidth="1"/>
    <col min="10" max="12" width="3" style="26" hidden="1"/>
    <col min="13" max="13" width="58.53515625" style="26" hidden="1"/>
    <col min="14" max="14" width="17.84375" style="26" hidden="1"/>
    <col min="15" max="15" width="16.53515625" style="26" hidden="1"/>
    <col min="16" max="17" width="3" style="26" hidden="1"/>
    <col min="18" max="16383" width="8.53515625" style="26" hidden="1"/>
    <col min="16384" max="16384" width="2.3828125" style="26" hidden="1"/>
  </cols>
  <sheetData>
    <row r="1" spans="1:15" ht="15.05" hidden="1" customHeight="1" x14ac:dyDescent="0.4">
      <c r="A1" s="529" t="s">
        <v>289</v>
      </c>
      <c r="B1" s="529"/>
      <c r="C1" s="529"/>
      <c r="D1" s="529"/>
      <c r="E1" s="529"/>
      <c r="F1" s="529"/>
      <c r="G1" s="529"/>
      <c r="H1" s="529"/>
    </row>
    <row r="2" spans="1:15" ht="20.100000000000001" customHeight="1" x14ac:dyDescent="0.4">
      <c r="A2" s="530" t="s">
        <v>307</v>
      </c>
      <c r="B2" s="530"/>
      <c r="C2" s="530"/>
      <c r="D2" s="531"/>
      <c r="E2" s="534" t="s">
        <v>103</v>
      </c>
      <c r="F2" s="535"/>
      <c r="G2" s="535"/>
      <c r="H2" s="538" t="s">
        <v>112</v>
      </c>
    </row>
    <row r="3" spans="1:15" ht="8.3000000000000007" customHeight="1" thickBot="1" x14ac:dyDescent="0.45">
      <c r="A3" s="532"/>
      <c r="B3" s="532"/>
      <c r="C3" s="532"/>
      <c r="D3" s="533"/>
      <c r="E3" s="536"/>
      <c r="F3" s="537"/>
      <c r="G3" s="537"/>
      <c r="H3" s="539"/>
    </row>
    <row r="4" spans="1:15" ht="16.45" customHeight="1" thickTop="1" thickBot="1" x14ac:dyDescent="0.45">
      <c r="A4" s="540" t="s">
        <v>7</v>
      </c>
      <c r="B4" s="540"/>
      <c r="C4" s="540"/>
      <c r="D4" s="551"/>
      <c r="E4" s="551"/>
      <c r="F4" s="551"/>
      <c r="G4" s="551"/>
      <c r="H4" s="551"/>
      <c r="N4" s="52"/>
      <c r="O4" s="52"/>
    </row>
    <row r="5" spans="1:15" ht="18.8" customHeight="1" thickTop="1" x14ac:dyDescent="0.4">
      <c r="A5" s="528" t="s">
        <v>137</v>
      </c>
      <c r="B5" s="528"/>
      <c r="C5" s="528"/>
      <c r="D5" s="528"/>
      <c r="E5" s="528"/>
      <c r="F5" s="528"/>
      <c r="G5" s="528"/>
      <c r="H5" s="528"/>
    </row>
    <row r="6" spans="1:15" ht="18" customHeight="1" x14ac:dyDescent="0.4">
      <c r="A6" s="516" t="s">
        <v>14</v>
      </c>
      <c r="B6" s="516"/>
      <c r="C6" s="517"/>
      <c r="D6" s="517"/>
      <c r="E6" s="517"/>
      <c r="F6" s="518" t="s">
        <v>29</v>
      </c>
      <c r="G6" s="518"/>
      <c r="H6" s="519"/>
    </row>
    <row r="7" spans="1:15" ht="18" customHeight="1" x14ac:dyDescent="0.4">
      <c r="A7" s="516" t="s">
        <v>15</v>
      </c>
      <c r="B7" s="516"/>
      <c r="C7" s="517"/>
      <c r="D7" s="517"/>
      <c r="E7" s="517"/>
      <c r="F7" s="520"/>
      <c r="G7" s="520"/>
      <c r="H7" s="521"/>
      <c r="N7" s="53"/>
    </row>
    <row r="8" spans="1:15" ht="18" customHeight="1" x14ac:dyDescent="0.25">
      <c r="A8" s="516" t="s">
        <v>8</v>
      </c>
      <c r="B8" s="516"/>
      <c r="C8" s="517"/>
      <c r="D8" s="517"/>
      <c r="E8" s="517"/>
      <c r="F8" s="522" t="str">
        <f>IF(F6&lt;&gt;"SI","",IF(F7="","",IF(F7&lt;MIN(N29:N36),O27,IF(F7&gt;MAX(N29:N36),O28,(F7-INDEX(N29:N36,MATCH(F7,N29:N36,1)+1))/(INDEX(N29:N36,MATCH(F7,N29:N36,1))-INDEX(N29:N36,MATCH(F7,N29:N36,1)+1))*INDEX(O29:O36,MATCH(F7,N29:N36,1))-(F7-INDEX(N29:N36,MATCH(F7,N29:N36,1)))/(INDEX(N29:N36,MATCH(F7,N29:N36,1))-INDEX(N29:N36,MATCH(F7,N29:N36,1)+1))*INDEX(O29:O36,MATCH(F7,N29:N36,1)+1)))))</f>
        <v/>
      </c>
      <c r="G8" s="522"/>
      <c r="H8" s="523"/>
      <c r="N8" s="53"/>
    </row>
    <row r="9" spans="1:15" s="54" customFormat="1" ht="42" hidden="1" customHeight="1" x14ac:dyDescent="0.4">
      <c r="A9" s="558"/>
      <c r="B9" s="558"/>
      <c r="C9" s="558"/>
      <c r="D9" s="558"/>
      <c r="E9" s="558"/>
      <c r="F9" s="558"/>
      <c r="G9" s="558"/>
      <c r="H9" s="558"/>
      <c r="N9" s="53"/>
      <c r="O9" s="26"/>
    </row>
    <row r="10" spans="1:15" s="54" customFormat="1" ht="5.0999999999999996" customHeight="1" x14ac:dyDescent="0.4">
      <c r="A10" s="550"/>
      <c r="B10" s="550"/>
      <c r="C10" s="550"/>
      <c r="D10" s="550"/>
      <c r="E10" s="550"/>
      <c r="F10" s="550"/>
      <c r="G10" s="550"/>
      <c r="H10" s="550"/>
      <c r="N10" s="53"/>
      <c r="O10" s="26"/>
    </row>
    <row r="11" spans="1:15" ht="14.7" x14ac:dyDescent="0.4">
      <c r="A11" s="332" t="s">
        <v>105</v>
      </c>
      <c r="B11" s="55"/>
      <c r="C11" s="55"/>
      <c r="D11" s="332" t="s">
        <v>106</v>
      </c>
      <c r="E11" s="56"/>
      <c r="F11" s="56"/>
      <c r="G11" s="56"/>
      <c r="H11" s="56"/>
    </row>
    <row r="12" spans="1:15" ht="14.6" x14ac:dyDescent="0.4">
      <c r="A12" s="57" t="s">
        <v>222</v>
      </c>
      <c r="B12" s="57"/>
      <c r="C12" s="57"/>
      <c r="D12" s="51" t="s">
        <v>135</v>
      </c>
      <c r="E12" s="51"/>
      <c r="F12" s="51"/>
      <c r="G12" s="51"/>
      <c r="H12" s="51"/>
    </row>
    <row r="13" spans="1:15" ht="2.1"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7" x14ac:dyDescent="0.4">
      <c r="A15" s="332" t="s">
        <v>107</v>
      </c>
      <c r="B15" s="55"/>
      <c r="C15" s="55"/>
      <c r="D15" s="332" t="s">
        <v>118</v>
      </c>
      <c r="E15" s="56"/>
      <c r="F15" s="56"/>
      <c r="G15" s="56"/>
      <c r="H15" s="56"/>
    </row>
    <row r="16" spans="1:15" ht="14.5" customHeight="1" x14ac:dyDescent="0.4">
      <c r="A16" s="525" t="s">
        <v>138</v>
      </c>
      <c r="B16" s="525"/>
      <c r="C16" s="525"/>
      <c r="D16" s="62" t="s">
        <v>113</v>
      </c>
      <c r="E16" s="62"/>
      <c r="F16" s="62"/>
      <c r="G16" s="63" t="s">
        <v>114</v>
      </c>
      <c r="H16" s="63"/>
    </row>
    <row r="17" spans="1:15" ht="13.5" customHeight="1" x14ac:dyDescent="0.4">
      <c r="A17" s="525"/>
      <c r="B17" s="525"/>
      <c r="C17" s="525"/>
      <c r="D17" s="230">
        <f>'Pesatura criteri'!O42</f>
        <v>5.3731343283582089E-2</v>
      </c>
      <c r="E17" s="62"/>
      <c r="F17" s="62"/>
      <c r="G17" s="65">
        <f>'Pesatura criteri'!N42</f>
        <v>0.2</v>
      </c>
      <c r="H17" s="63"/>
    </row>
    <row r="18" spans="1:15" ht="2.1" customHeight="1" x14ac:dyDescent="0.4">
      <c r="A18" s="66"/>
      <c r="B18" s="66"/>
      <c r="C18" s="67"/>
      <c r="D18" s="66"/>
      <c r="E18" s="66"/>
      <c r="F18" s="66"/>
      <c r="G18" s="66"/>
      <c r="H18" s="66"/>
    </row>
    <row r="19" spans="1:15" ht="2.4500000000000002" customHeight="1" x14ac:dyDescent="0.4">
      <c r="A19" s="68"/>
      <c r="B19" s="68"/>
      <c r="C19" s="57"/>
      <c r="D19" s="61"/>
      <c r="E19" s="61"/>
      <c r="F19" s="61"/>
      <c r="G19" s="61"/>
      <c r="H19" s="61"/>
    </row>
    <row r="20" spans="1:15" ht="14.7" x14ac:dyDescent="0.4">
      <c r="A20" s="332" t="s">
        <v>108</v>
      </c>
      <c r="B20" s="55"/>
      <c r="C20" s="55"/>
      <c r="D20" s="334" t="s">
        <v>109</v>
      </c>
      <c r="E20" s="69"/>
      <c r="F20" s="69"/>
      <c r="G20" s="69"/>
      <c r="H20" s="69"/>
    </row>
    <row r="21" spans="1:15" ht="39.75" customHeight="1" x14ac:dyDescent="0.4">
      <c r="A21" s="525" t="s">
        <v>200</v>
      </c>
      <c r="B21" s="525"/>
      <c r="C21" s="525"/>
      <c r="D21" s="70" t="s">
        <v>130</v>
      </c>
      <c r="E21" s="71"/>
      <c r="F21" s="71"/>
      <c r="G21" s="71"/>
      <c r="H21" s="71"/>
    </row>
    <row r="22" spans="1:15" ht="2.1"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4.6" x14ac:dyDescent="0.4">
      <c r="A24" s="332" t="s">
        <v>117</v>
      </c>
      <c r="B24" s="74"/>
      <c r="C24" s="55"/>
      <c r="D24" s="75"/>
      <c r="E24" s="75"/>
      <c r="F24" s="75"/>
      <c r="G24" s="75"/>
      <c r="H24" s="75"/>
    </row>
    <row r="25" spans="1:15" s="79" customFormat="1" ht="3" customHeight="1" x14ac:dyDescent="0.4">
      <c r="A25" s="76"/>
      <c r="B25" s="76"/>
      <c r="C25" s="77"/>
      <c r="D25" s="78"/>
      <c r="E25" s="78"/>
      <c r="F25" s="78"/>
      <c r="G25" s="78"/>
      <c r="H25" s="78"/>
    </row>
    <row r="26" spans="1:15" ht="15.05" customHeight="1" x14ac:dyDescent="0.4">
      <c r="A26" s="80"/>
      <c r="B26" s="526"/>
      <c r="C26" s="526"/>
      <c r="D26" s="526"/>
      <c r="E26" s="526"/>
      <c r="F26" s="526"/>
      <c r="G26" s="526" t="s">
        <v>110</v>
      </c>
      <c r="H26" s="526"/>
      <c r="N26" s="52" t="s">
        <v>9</v>
      </c>
      <c r="O26" s="52" t="s">
        <v>10</v>
      </c>
    </row>
    <row r="27" spans="1:15" ht="15.05" customHeight="1" x14ac:dyDescent="0.4">
      <c r="A27" s="235" t="s">
        <v>22</v>
      </c>
      <c r="B27" s="81"/>
      <c r="C27" s="81"/>
      <c r="D27" s="81"/>
      <c r="E27" s="515" t="s">
        <v>136</v>
      </c>
      <c r="F27" s="515"/>
      <c r="G27" s="511">
        <v>-1</v>
      </c>
      <c r="H27" s="511"/>
      <c r="N27" s="26" t="s">
        <v>11</v>
      </c>
      <c r="O27" s="26">
        <v>5</v>
      </c>
    </row>
    <row r="28" spans="1:15" ht="15.05" customHeight="1" x14ac:dyDescent="0.4">
      <c r="A28" s="234" t="s">
        <v>23</v>
      </c>
      <c r="B28" s="82"/>
      <c r="C28" s="82"/>
      <c r="D28" s="82"/>
      <c r="E28" s="512">
        <v>100</v>
      </c>
      <c r="F28" s="512"/>
      <c r="G28" s="510">
        <v>0</v>
      </c>
      <c r="H28" s="510"/>
      <c r="N28" s="26" t="s">
        <v>12</v>
      </c>
      <c r="O28" s="26">
        <v>-1</v>
      </c>
    </row>
    <row r="29" spans="1:15" ht="15.05" customHeight="1" x14ac:dyDescent="0.4">
      <c r="A29" s="83" t="s">
        <v>13</v>
      </c>
      <c r="B29" s="84"/>
      <c r="C29" s="84"/>
      <c r="D29" s="84"/>
      <c r="E29" s="513">
        <v>64</v>
      </c>
      <c r="F29" s="513"/>
      <c r="G29" s="511">
        <v>3</v>
      </c>
      <c r="H29" s="511"/>
      <c r="N29" s="53">
        <v>40</v>
      </c>
      <c r="O29" s="26">
        <v>5</v>
      </c>
    </row>
    <row r="30" spans="1:15" ht="15.05" customHeight="1" x14ac:dyDescent="0.4">
      <c r="A30" s="234" t="s">
        <v>24</v>
      </c>
      <c r="B30" s="85"/>
      <c r="C30" s="85"/>
      <c r="D30" s="85"/>
      <c r="E30" s="514">
        <v>40</v>
      </c>
      <c r="F30" s="514"/>
      <c r="G30" s="510">
        <v>5</v>
      </c>
      <c r="H30" s="510"/>
      <c r="N30" s="53">
        <v>64</v>
      </c>
      <c r="O30" s="26">
        <v>3</v>
      </c>
    </row>
    <row r="31" spans="1:15" ht="17.25" customHeight="1" x14ac:dyDescent="0.4">
      <c r="A31" s="231" t="s">
        <v>115</v>
      </c>
      <c r="B31" s="86"/>
      <c r="C31" s="87"/>
      <c r="D31" s="87"/>
      <c r="E31" s="87"/>
      <c r="F31" s="87"/>
      <c r="G31" s="87"/>
      <c r="H31" s="87"/>
      <c r="N31" s="53">
        <v>100</v>
      </c>
      <c r="O31" s="26">
        <v>0</v>
      </c>
    </row>
    <row r="32" spans="1:15" ht="14.6" x14ac:dyDescent="0.4">
      <c r="N32" s="53"/>
    </row>
    <row r="33" spans="14:14" ht="14.6" x14ac:dyDescent="0.4">
      <c r="N33" s="53"/>
    </row>
    <row r="34" spans="14:14" ht="14.6" x14ac:dyDescent="0.4">
      <c r="N34" s="53"/>
    </row>
    <row r="35" spans="14:14" ht="14.6" x14ac:dyDescent="0.4">
      <c r="N35" s="53"/>
    </row>
    <row r="36" spans="14:14" ht="14.6" x14ac:dyDescent="0.4">
      <c r="N36" s="53"/>
    </row>
    <row r="37" spans="14:14" ht="14.6" x14ac:dyDescent="0.4"/>
    <row r="38" spans="14:14" ht="14.6" x14ac:dyDescent="0.4"/>
    <row r="39" spans="14:14" ht="14.6" x14ac:dyDescent="0.4"/>
    <row r="40" spans="14:14" ht="14.6" x14ac:dyDescent="0.4"/>
    <row r="41" spans="14:14" ht="14.6" x14ac:dyDescent="0.4"/>
    <row r="42" spans="14:14" ht="14.6" x14ac:dyDescent="0.4"/>
    <row r="43" spans="14:14" ht="14.6" x14ac:dyDescent="0.4"/>
    <row r="44" spans="14:14" ht="14.6" x14ac:dyDescent="0.4"/>
    <row r="45" spans="14:14" ht="14.6" x14ac:dyDescent="0.4"/>
    <row r="46" spans="14:14" ht="14.6" x14ac:dyDescent="0.4"/>
    <row r="47" spans="14:14" ht="14.6" x14ac:dyDescent="0.4"/>
    <row r="48" spans="14:14" ht="14.6" x14ac:dyDescent="0.4"/>
    <row r="49" ht="14.6" x14ac:dyDescent="0.4"/>
    <row r="50" ht="14.6" x14ac:dyDescent="0.4"/>
    <row r="51" ht="14.6" x14ac:dyDescent="0.4"/>
    <row r="52" ht="14.6" x14ac:dyDescent="0.4"/>
    <row r="53" ht="14.6" x14ac:dyDescent="0.4"/>
    <row r="54" ht="14.6" x14ac:dyDescent="0.4"/>
    <row r="55" ht="14.6" x14ac:dyDescent="0.4"/>
    <row r="56" ht="14.6" x14ac:dyDescent="0.4"/>
    <row r="57" ht="14.6" x14ac:dyDescent="0.4"/>
    <row r="58" ht="14.6" x14ac:dyDescent="0.4"/>
    <row r="59" ht="14.6" x14ac:dyDescent="0.4"/>
    <row r="60" ht="14.6" x14ac:dyDescent="0.4"/>
    <row r="61" ht="14.6" x14ac:dyDescent="0.4"/>
    <row r="62" ht="14.6" x14ac:dyDescent="0.4"/>
    <row r="63" ht="14.6" x14ac:dyDescent="0.4"/>
    <row r="64" ht="14.6" x14ac:dyDescent="0.4"/>
    <row r="65" ht="14.6" x14ac:dyDescent="0.4"/>
    <row r="66" ht="14.6" x14ac:dyDescent="0.4"/>
    <row r="67" ht="14.5" customHeight="1" x14ac:dyDescent="0.4"/>
    <row r="68" ht="14.5" customHeight="1" x14ac:dyDescent="0.4"/>
    <row r="69" ht="14.5" customHeight="1" x14ac:dyDescent="0.4"/>
    <row r="70" ht="14.5" customHeight="1" x14ac:dyDescent="0.4"/>
    <row r="71" ht="14.5" customHeight="1" x14ac:dyDescent="0.4"/>
    <row r="72" ht="14.5" customHeight="1" x14ac:dyDescent="0.4"/>
    <row r="73" ht="14.5" customHeight="1" x14ac:dyDescent="0.4"/>
    <row r="74" ht="15.05" customHeight="1" x14ac:dyDescent="0.4"/>
    <row r="75" ht="15.05" customHeight="1" x14ac:dyDescent="0.4"/>
    <row r="76" ht="15.05" customHeight="1" x14ac:dyDescent="0.4"/>
    <row r="77" ht="15.05" customHeight="1" x14ac:dyDescent="0.4"/>
    <row r="78" ht="15.05" customHeight="1" x14ac:dyDescent="0.4"/>
    <row r="79" ht="15.05" customHeight="1" x14ac:dyDescent="0.4"/>
    <row r="80" ht="15.05" customHeight="1" x14ac:dyDescent="0.4"/>
    <row r="81" ht="15.05" customHeight="1" x14ac:dyDescent="0.4"/>
    <row r="82" ht="15.05" customHeight="1" x14ac:dyDescent="0.4"/>
    <row r="83" ht="15.05" customHeight="1" x14ac:dyDescent="0.4"/>
    <row r="84" ht="15.05" customHeight="1" x14ac:dyDescent="0.4"/>
    <row r="85" ht="15.05" customHeight="1" x14ac:dyDescent="0.4"/>
    <row r="86" ht="15.05" customHeight="1" x14ac:dyDescent="0.4"/>
    <row r="87" ht="15.05" customHeight="1" x14ac:dyDescent="0.4"/>
    <row r="88" ht="15.05" customHeight="1" x14ac:dyDescent="0.4"/>
    <row r="89" ht="15.05" customHeight="1" x14ac:dyDescent="0.4"/>
    <row r="90" ht="15.05" customHeight="1" x14ac:dyDescent="0.4"/>
    <row r="91" ht="15.05" customHeight="1" x14ac:dyDescent="0.4"/>
    <row r="92" ht="15.05" customHeight="1" x14ac:dyDescent="0.4"/>
    <row r="93" ht="15.05" customHeight="1" x14ac:dyDescent="0.4"/>
    <row r="94" ht="15.05" customHeight="1" x14ac:dyDescent="0.4"/>
    <row r="95" ht="15.05" customHeight="1" x14ac:dyDescent="0.4"/>
    <row r="96" ht="15.05" customHeight="1" x14ac:dyDescent="0.4"/>
    <row r="97" ht="15.05" customHeight="1" x14ac:dyDescent="0.4"/>
    <row r="98" ht="15.05" customHeight="1" x14ac:dyDescent="0.4"/>
    <row r="99" ht="15.05" customHeight="1" x14ac:dyDescent="0.4"/>
    <row r="100" ht="15.05" customHeight="1" x14ac:dyDescent="0.4"/>
    <row r="101" ht="15.05" customHeight="1" x14ac:dyDescent="0.4"/>
    <row r="102" ht="15.05" customHeight="1" x14ac:dyDescent="0.4"/>
    <row r="103" ht="15.05" customHeight="1" x14ac:dyDescent="0.4"/>
    <row r="104" ht="15.05" customHeight="1" x14ac:dyDescent="0.4"/>
    <row r="105" ht="15.05" customHeight="1" x14ac:dyDescent="0.4"/>
    <row r="106" ht="15.05" customHeight="1" x14ac:dyDescent="0.4"/>
    <row r="107" ht="15.05" customHeight="1" x14ac:dyDescent="0.4"/>
    <row r="108" ht="15.05" customHeight="1" x14ac:dyDescent="0.4"/>
    <row r="109" ht="15.05" customHeight="1" x14ac:dyDescent="0.4"/>
    <row r="110" ht="15.05" customHeight="1" x14ac:dyDescent="0.4"/>
    <row r="111" ht="15.05" customHeight="1" x14ac:dyDescent="0.4"/>
    <row r="112" ht="15.05" customHeight="1" x14ac:dyDescent="0.4"/>
    <row r="113" ht="15.05" customHeight="1" x14ac:dyDescent="0.4"/>
    <row r="114" ht="15.05" customHeight="1" x14ac:dyDescent="0.4"/>
    <row r="115" ht="15.05" customHeight="1" x14ac:dyDescent="0.4"/>
    <row r="116" ht="15.05" hidden="1" customHeight="1" x14ac:dyDescent="0.25"/>
    <row r="117" ht="15.05" hidden="1" customHeight="1" x14ac:dyDescent="0.25"/>
    <row r="118" ht="15.05" hidden="1" customHeight="1" x14ac:dyDescent="0.25"/>
    <row r="119" ht="15.05" hidden="1" customHeight="1" x14ac:dyDescent="0.25"/>
    <row r="120" ht="15.05" hidden="1" customHeight="1" x14ac:dyDescent="0.25"/>
    <row r="121" ht="15.05" hidden="1" customHeight="1" x14ac:dyDescent="0.25"/>
    <row r="122" ht="15.05" hidden="1" customHeight="1" x14ac:dyDescent="0.25"/>
    <row r="123" ht="15.05" hidden="1" customHeight="1" x14ac:dyDescent="0.25"/>
    <row r="124" ht="15.05" hidden="1" customHeight="1" x14ac:dyDescent="0.25"/>
    <row r="125" ht="15.05" hidden="1" customHeight="1" x14ac:dyDescent="0.25"/>
    <row r="126" ht="15.05" hidden="1" customHeight="1" x14ac:dyDescent="0.25"/>
    <row r="127" ht="15.05" hidden="1" customHeight="1" x14ac:dyDescent="0.25"/>
    <row r="128" ht="15.05" hidden="1" customHeight="1" x14ac:dyDescent="0.25"/>
    <row r="129" ht="15.05" hidden="1" customHeight="1" x14ac:dyDescent="0.25"/>
    <row r="130" ht="15.05" hidden="1" customHeight="1" x14ac:dyDescent="0.25"/>
    <row r="131" ht="15.05" hidden="1" customHeight="1" x14ac:dyDescent="0.25"/>
    <row r="132" ht="15.05" hidden="1" customHeight="1" x14ac:dyDescent="0.25"/>
    <row r="133" ht="15.05" hidden="1" customHeight="1" x14ac:dyDescent="0.25"/>
    <row r="134" ht="15.05" hidden="1" customHeight="1" x14ac:dyDescent="0.25"/>
    <row r="135" ht="15.05" hidden="1" customHeight="1" x14ac:dyDescent="0.25"/>
    <row r="136" ht="15.05" hidden="1" customHeight="1" x14ac:dyDescent="0.25"/>
    <row r="137" ht="15.05" hidden="1" customHeight="1" x14ac:dyDescent="0.25"/>
    <row r="138" ht="15.05" hidden="1" customHeight="1" x14ac:dyDescent="0.25"/>
    <row r="139" ht="15.05" hidden="1" customHeight="1" x14ac:dyDescent="0.25"/>
    <row r="140" ht="15.05" hidden="1" customHeight="1" x14ac:dyDescent="0.25"/>
    <row r="141" ht="15.05" hidden="1" customHeight="1" x14ac:dyDescent="0.25"/>
    <row r="142" ht="15.05" hidden="1" customHeight="1" x14ac:dyDescent="0.25"/>
    <row r="143" ht="15.05" hidden="1" customHeight="1" x14ac:dyDescent="0.25"/>
    <row r="144" ht="15.05" hidden="1" customHeight="1" x14ac:dyDescent="0.25"/>
    <row r="145" ht="15.05" hidden="1" customHeight="1" x14ac:dyDescent="0.25"/>
    <row r="146" ht="15.05" hidden="1" customHeight="1" x14ac:dyDescent="0.25"/>
    <row r="147" ht="15.05" hidden="1" customHeight="1" x14ac:dyDescent="0.25"/>
    <row r="148" ht="15.05" hidden="1" customHeight="1" x14ac:dyDescent="0.25"/>
    <row r="149" ht="15.05" hidden="1" customHeight="1" x14ac:dyDescent="0.25"/>
    <row r="150" ht="15.05" hidden="1" customHeight="1" x14ac:dyDescent="0.25"/>
    <row r="151" ht="15.05" hidden="1" customHeight="1" x14ac:dyDescent="0.25"/>
    <row r="152" ht="15.05" hidden="1" customHeight="1" x14ac:dyDescent="0.25"/>
    <row r="153" ht="15.05" hidden="1" customHeight="1" x14ac:dyDescent="0.25"/>
    <row r="154" ht="15.05" hidden="1" customHeight="1" x14ac:dyDescent="0.25"/>
    <row r="155" ht="15.05" hidden="1" customHeight="1" x14ac:dyDescent="0.25"/>
    <row r="156" ht="15.05" hidden="1" customHeight="1" x14ac:dyDescent="0.25"/>
    <row r="157" ht="15.05" hidden="1" customHeight="1" x14ac:dyDescent="0.25"/>
    <row r="158" ht="15.05" hidden="1" customHeight="1" x14ac:dyDescent="0.25"/>
    <row r="159" ht="15.05" hidden="1" customHeight="1" x14ac:dyDescent="0.25"/>
    <row r="160" ht="15.05" hidden="1" customHeight="1" x14ac:dyDescent="0.25"/>
    <row r="161" ht="15.05" hidden="1" customHeight="1" x14ac:dyDescent="0.25"/>
    <row r="162" ht="15.05" hidden="1" customHeight="1" x14ac:dyDescent="0.25"/>
    <row r="163" ht="15.05" hidden="1" customHeight="1" x14ac:dyDescent="0.25"/>
    <row r="164" ht="15.05" hidden="1" customHeight="1" x14ac:dyDescent="0.25"/>
    <row r="165" ht="15.05" hidden="1" customHeight="1" x14ac:dyDescent="0.25"/>
    <row r="166" ht="15.05" hidden="1" customHeight="1" x14ac:dyDescent="0.25"/>
    <row r="167" ht="15.05" hidden="1" customHeight="1" x14ac:dyDescent="0.25"/>
    <row r="168" ht="15.05" hidden="1" customHeight="1" x14ac:dyDescent="0.25"/>
    <row r="169" ht="15.05" hidden="1" customHeight="1" x14ac:dyDescent="0.25"/>
    <row r="170" ht="15.05" hidden="1" customHeight="1" x14ac:dyDescent="0.25"/>
    <row r="171" ht="15.05" hidden="1" customHeight="1" x14ac:dyDescent="0.25"/>
    <row r="172" ht="15.05" hidden="1" customHeight="1" x14ac:dyDescent="0.25"/>
    <row r="173" ht="15.05" hidden="1" customHeight="1" x14ac:dyDescent="0.25"/>
    <row r="174" ht="15.05" hidden="1" customHeight="1" x14ac:dyDescent="0.25"/>
    <row r="175" ht="15.05" hidden="1" customHeight="1" x14ac:dyDescent="0.25"/>
    <row r="176" ht="15.05" hidden="1" customHeight="1" x14ac:dyDescent="0.25"/>
    <row r="177" ht="15.05" hidden="1" customHeight="1" x14ac:dyDescent="0.25"/>
    <row r="178" ht="15.05" hidden="1" customHeight="1" x14ac:dyDescent="0.25"/>
    <row r="179" ht="15.05" hidden="1" customHeight="1" x14ac:dyDescent="0.25"/>
    <row r="180" ht="15.05" hidden="1" customHeight="1" x14ac:dyDescent="0.25"/>
    <row r="181" ht="15.05" hidden="1" customHeight="1" x14ac:dyDescent="0.25"/>
    <row r="182" ht="15.05" hidden="1" customHeight="1" x14ac:dyDescent="0.25"/>
    <row r="183" ht="15.05" hidden="1" customHeight="1" x14ac:dyDescent="0.25"/>
    <row r="184" ht="15.05" hidden="1" customHeight="1" x14ac:dyDescent="0.25"/>
    <row r="185" ht="15.05" hidden="1" customHeight="1" x14ac:dyDescent="0.25"/>
    <row r="186" ht="15.05" hidden="1" customHeight="1" x14ac:dyDescent="0.25"/>
    <row r="187" ht="15.05" hidden="1" customHeight="1" x14ac:dyDescent="0.25"/>
    <row r="188" ht="15.05" hidden="1" customHeight="1" x14ac:dyDescent="0.25"/>
    <row r="189" ht="15.05" hidden="1" customHeight="1" x14ac:dyDescent="0.25"/>
    <row r="190" ht="15.05" hidden="1" customHeight="1" x14ac:dyDescent="0.25"/>
    <row r="191" ht="15.05" hidden="1" customHeight="1" x14ac:dyDescent="0.25"/>
    <row r="192" ht="15.05" hidden="1" customHeight="1" x14ac:dyDescent="0.25"/>
    <row r="193" ht="15.05" hidden="1" customHeight="1" x14ac:dyDescent="0.25"/>
    <row r="194" ht="15.05" hidden="1" customHeight="1" x14ac:dyDescent="0.25"/>
    <row r="195" ht="15.05" hidden="1" customHeight="1" x14ac:dyDescent="0.25"/>
    <row r="196" ht="15.05" hidden="1" customHeight="1" x14ac:dyDescent="0.25"/>
    <row r="197" ht="15.05" hidden="1" customHeight="1" x14ac:dyDescent="0.25"/>
    <row r="198" ht="15.05" hidden="1" customHeight="1" x14ac:dyDescent="0.25"/>
    <row r="199" ht="15.05" hidden="1" customHeight="1" x14ac:dyDescent="0.25"/>
    <row r="200" ht="15.05" hidden="1" customHeight="1" x14ac:dyDescent="0.25"/>
    <row r="201" ht="15.05" hidden="1" customHeight="1" x14ac:dyDescent="0.25"/>
    <row r="202" ht="15.05" hidden="1" customHeight="1" x14ac:dyDescent="0.25"/>
    <row r="203" ht="15.05" hidden="1" customHeight="1" x14ac:dyDescent="0.25"/>
    <row r="204" ht="15.05" hidden="1" customHeight="1" x14ac:dyDescent="0.25"/>
    <row r="205" ht="15.05" hidden="1" customHeight="1" x14ac:dyDescent="0.25"/>
    <row r="206" ht="15.05" hidden="1" customHeight="1" x14ac:dyDescent="0.25"/>
    <row r="207" ht="15.05" hidden="1" customHeight="1" x14ac:dyDescent="0.25"/>
    <row r="208" ht="15.05" hidden="1" customHeight="1" x14ac:dyDescent="0.25"/>
    <row r="209" ht="15.05" hidden="1" customHeight="1" x14ac:dyDescent="0.25"/>
    <row r="210" ht="15.05" hidden="1" customHeight="1" x14ac:dyDescent="0.25"/>
    <row r="211" ht="15.05" hidden="1" customHeight="1" x14ac:dyDescent="0.25"/>
    <row r="212" ht="15.05" hidden="1" customHeight="1" x14ac:dyDescent="0.25"/>
    <row r="213" ht="15.05" hidden="1" customHeight="1" x14ac:dyDescent="0.25"/>
    <row r="214" ht="15.05" hidden="1" customHeight="1" x14ac:dyDescent="0.25"/>
    <row r="215" ht="15.05" hidden="1" customHeight="1" x14ac:dyDescent="0.25"/>
    <row r="216" ht="15.05" hidden="1" customHeight="1" x14ac:dyDescent="0.25"/>
    <row r="217" ht="15.05" hidden="1" customHeight="1" x14ac:dyDescent="0.25"/>
    <row r="218" ht="15.05" hidden="1" customHeight="1" x14ac:dyDescent="0.25"/>
    <row r="219" ht="15.05" hidden="1" customHeight="1" x14ac:dyDescent="0.25"/>
    <row r="220" ht="15.05" hidden="1" customHeight="1" x14ac:dyDescent="0.25"/>
    <row r="221" ht="15.05" hidden="1" customHeight="1" x14ac:dyDescent="0.25"/>
    <row r="222" ht="15.05" hidden="1" customHeight="1" x14ac:dyDescent="0.25"/>
    <row r="223" ht="15.05" hidden="1" customHeight="1" x14ac:dyDescent="0.25"/>
    <row r="224" ht="15.05" hidden="1" customHeight="1" x14ac:dyDescent="0.25"/>
    <row r="225" ht="15.05" hidden="1" customHeight="1" x14ac:dyDescent="0.25"/>
    <row r="226" ht="15.05" hidden="1" customHeight="1" x14ac:dyDescent="0.25"/>
    <row r="227" ht="15.05" hidden="1" customHeight="1" x14ac:dyDescent="0.25"/>
    <row r="228" ht="15.05" hidden="1" customHeight="1" x14ac:dyDescent="0.25"/>
    <row r="229" ht="15.05" hidden="1" customHeight="1" x14ac:dyDescent="0.25"/>
    <row r="230" ht="15.05" hidden="1" customHeight="1" x14ac:dyDescent="0.25"/>
    <row r="231" ht="15.05" hidden="1" customHeight="1" x14ac:dyDescent="0.25"/>
    <row r="232" ht="15.05" hidden="1" customHeight="1" x14ac:dyDescent="0.25"/>
    <row r="233" ht="15.05" hidden="1" customHeight="1" x14ac:dyDescent="0.25"/>
    <row r="234" ht="15.05" hidden="1" customHeight="1" x14ac:dyDescent="0.25"/>
    <row r="235" ht="15.05" hidden="1" customHeight="1" x14ac:dyDescent="0.25"/>
    <row r="236" ht="15.05" hidden="1" customHeight="1" x14ac:dyDescent="0.25"/>
    <row r="237" ht="15.05" hidden="1" customHeight="1" x14ac:dyDescent="0.25"/>
    <row r="238" ht="15.05" hidden="1" customHeight="1" x14ac:dyDescent="0.25"/>
    <row r="239" ht="15.05" hidden="1" customHeight="1" x14ac:dyDescent="0.25"/>
    <row r="240" ht="15.05" hidden="1" customHeight="1" x14ac:dyDescent="0.25"/>
    <row r="241" ht="15.05" hidden="1" customHeight="1" x14ac:dyDescent="0.25"/>
    <row r="242" ht="15.05" hidden="1" customHeight="1" x14ac:dyDescent="0.25"/>
    <row r="243" ht="15.05" hidden="1" customHeight="1" x14ac:dyDescent="0.25"/>
    <row r="244" ht="15.05" hidden="1" customHeight="1" x14ac:dyDescent="0.25"/>
    <row r="245" ht="15.05" hidden="1" customHeight="1" x14ac:dyDescent="0.25"/>
    <row r="246" ht="15.05" hidden="1" customHeight="1" x14ac:dyDescent="0.25"/>
    <row r="247" ht="15.05" hidden="1" customHeight="1" x14ac:dyDescent="0.25"/>
    <row r="248" ht="15.05" hidden="1" customHeight="1" x14ac:dyDescent="0.25"/>
    <row r="249" ht="15.05" hidden="1" customHeight="1" x14ac:dyDescent="0.25"/>
    <row r="250" ht="15.05" hidden="1" customHeight="1" x14ac:dyDescent="0.25"/>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row r="262" ht="14.5" hidden="1" customHeight="1" x14ac:dyDescent="0.4"/>
    <row r="263" ht="14.5" hidden="1" customHeight="1" x14ac:dyDescent="0.4"/>
    <row r="264" ht="14.5" hidden="1" customHeight="1" x14ac:dyDescent="0.4"/>
    <row r="265" ht="14.5" hidden="1" customHeight="1" x14ac:dyDescent="0.4"/>
    <row r="266" ht="14.5" hidden="1" customHeight="1" x14ac:dyDescent="0.4"/>
    <row r="267" ht="14.5" hidden="1" customHeight="1" x14ac:dyDescent="0.4"/>
    <row r="268" ht="14.5" hidden="1" customHeight="1" x14ac:dyDescent="0.4"/>
    <row r="269" ht="14.5" hidden="1" customHeight="1" x14ac:dyDescent="0.4"/>
  </sheetData>
  <sheetProtection password="8A5A" sheet="1" objects="1" scenarios="1"/>
  <mergeCells count="27">
    <mergeCell ref="E30:F30"/>
    <mergeCell ref="G30:H30"/>
    <mergeCell ref="E27:F27"/>
    <mergeCell ref="G27:H27"/>
    <mergeCell ref="E28:F28"/>
    <mergeCell ref="G28:H28"/>
    <mergeCell ref="E29:F29"/>
    <mergeCell ref="G29:H29"/>
    <mergeCell ref="A9:H9"/>
    <mergeCell ref="A10:H10"/>
    <mergeCell ref="A16:C17"/>
    <mergeCell ref="A21:C21"/>
    <mergeCell ref="B26:F26"/>
    <mergeCell ref="G26:H26"/>
    <mergeCell ref="A8:E8"/>
    <mergeCell ref="F8:H8"/>
    <mergeCell ref="A1:H1"/>
    <mergeCell ref="A2:D3"/>
    <mergeCell ref="E2:G3"/>
    <mergeCell ref="H2:H3"/>
    <mergeCell ref="A4:C4"/>
    <mergeCell ref="D4:H4"/>
    <mergeCell ref="A5:H5"/>
    <mergeCell ref="A6:E6"/>
    <mergeCell ref="F6:H6"/>
    <mergeCell ref="A7:E7"/>
    <mergeCell ref="F7:H7"/>
  </mergeCells>
  <dataValidations count="2">
    <dataValidation type="decimal" showInputMessage="1" showErrorMessage="1" sqref="F7:H7">
      <formula1>-500</formula1>
      <formula2>500</formula2>
    </dataValidation>
    <dataValidation operator="greaterThan" showInputMessage="1" showErrorMessage="1" sqref="F6:H6"/>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30724" r:id="rId4">
          <objectPr defaultSize="0" autoPict="0" r:id="rId5">
            <anchor moveWithCells="1">
              <from>
                <xdr:col>0</xdr:col>
                <xdr:colOff>28049</xdr:colOff>
                <xdr:row>31</xdr:row>
                <xdr:rowOff>78537</xdr:rowOff>
              </from>
              <to>
                <xdr:col>7</xdr:col>
                <xdr:colOff>656348</xdr:colOff>
                <xdr:row>57</xdr:row>
                <xdr:rowOff>112196</xdr:rowOff>
              </to>
            </anchor>
          </objectPr>
        </oleObject>
      </mc:Choice>
      <mc:Fallback>
        <oleObject progId="Word.Document.12" shapeId="30724" r:id="rId4"/>
      </mc:Fallback>
    </mc:AlternateContent>
    <mc:AlternateContent xmlns:mc="http://schemas.openxmlformats.org/markup-compatibility/2006">
      <mc:Choice Requires="x14">
        <oleObject progId="Word.Document.12" shapeId="30725" r:id="rId6">
          <objectPr defaultSize="0" autoPict="0" r:id="rId7">
            <anchor moveWithCells="1">
              <from>
                <xdr:col>0</xdr:col>
                <xdr:colOff>44879</xdr:colOff>
                <xdr:row>60</xdr:row>
                <xdr:rowOff>84147</xdr:rowOff>
              </from>
              <to>
                <xdr:col>7</xdr:col>
                <xdr:colOff>611470</xdr:colOff>
                <xdr:row>68</xdr:row>
                <xdr:rowOff>84147</xdr:rowOff>
              </to>
            </anchor>
          </objectPr>
        </oleObject>
      </mc:Choice>
      <mc:Fallback>
        <oleObject progId="Word.Document.12" shapeId="30725" r:id="rId6"/>
      </mc:Fallback>
    </mc:AlternateContent>
  </oleObject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43"/>
  <dimension ref="A1:XFC262"/>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5" width="13.53515625" style="26" customWidth="1"/>
    <col min="6" max="6" width="13.15234375" style="26" customWidth="1"/>
    <col min="7" max="7" width="7.69140625" style="26" customWidth="1"/>
    <col min="8" max="8" width="10.53515625" style="26" customWidth="1"/>
    <col min="9" max="9" width="2.3828125" style="26" customWidth="1"/>
    <col min="10" max="13" width="6" style="26" hidden="1"/>
    <col min="14" max="14" width="24.53515625" style="26" hidden="1"/>
    <col min="15" max="15" width="11.3046875" style="26" hidden="1"/>
    <col min="16" max="16" width="9.53515625" style="26" hidden="1"/>
    <col min="17" max="17" width="10.69140625" style="26" hidden="1"/>
    <col min="18" max="18" width="6.3046875" style="26" hidden="1"/>
    <col min="19" max="16383" width="6" style="26" hidden="1"/>
    <col min="16384" max="16384" width="7.53515625" style="26" hidden="1"/>
  </cols>
  <sheetData>
    <row r="1" spans="1:19" ht="15.05" hidden="1" customHeight="1" x14ac:dyDescent="0.4">
      <c r="A1" s="529" t="s">
        <v>290</v>
      </c>
      <c r="B1" s="529"/>
      <c r="C1" s="529"/>
      <c r="D1" s="529"/>
      <c r="E1" s="529"/>
      <c r="F1" s="529"/>
      <c r="G1" s="529"/>
      <c r="H1" s="529"/>
    </row>
    <row r="2" spans="1:19" ht="20.100000000000001" customHeight="1" x14ac:dyDescent="0.4">
      <c r="A2" s="530" t="s">
        <v>307</v>
      </c>
      <c r="B2" s="530"/>
      <c r="C2" s="530"/>
      <c r="D2" s="531"/>
      <c r="E2" s="534" t="s">
        <v>103</v>
      </c>
      <c r="F2" s="535"/>
      <c r="G2" s="535"/>
      <c r="H2" s="538" t="s">
        <v>243</v>
      </c>
    </row>
    <row r="3" spans="1:19" ht="8.3000000000000007" customHeight="1" thickBot="1" x14ac:dyDescent="0.45">
      <c r="A3" s="532"/>
      <c r="B3" s="532"/>
      <c r="C3" s="532"/>
      <c r="D3" s="533"/>
      <c r="E3" s="536"/>
      <c r="F3" s="537"/>
      <c r="G3" s="537"/>
      <c r="H3" s="539"/>
    </row>
    <row r="4" spans="1:19" ht="16.45" customHeight="1" thickTop="1" thickBot="1" x14ac:dyDescent="0.45">
      <c r="A4" s="540" t="s">
        <v>7</v>
      </c>
      <c r="B4" s="540"/>
      <c r="C4" s="540"/>
      <c r="D4" s="540"/>
      <c r="E4" s="540"/>
      <c r="F4" s="540"/>
      <c r="G4" s="540"/>
      <c r="H4" s="540"/>
      <c r="N4" s="52"/>
      <c r="O4" s="52"/>
    </row>
    <row r="5" spans="1:19" ht="15.05" customHeight="1" thickTop="1" x14ac:dyDescent="0.4">
      <c r="A5" s="528" t="s">
        <v>242</v>
      </c>
      <c r="B5" s="528"/>
      <c r="C5" s="528"/>
      <c r="D5" s="528"/>
      <c r="E5" s="528"/>
      <c r="F5" s="528"/>
      <c r="G5" s="528"/>
      <c r="H5" s="528"/>
      <c r="P5" s="26" t="s">
        <v>177</v>
      </c>
      <c r="Q5" s="26">
        <v>19.850000000000001</v>
      </c>
      <c r="R5" s="26">
        <v>19.850000000000001</v>
      </c>
      <c r="S5" s="26">
        <v>12.91</v>
      </c>
    </row>
    <row r="6" spans="1:19" ht="15.05" customHeight="1" x14ac:dyDescent="0.4">
      <c r="A6" s="516" t="s">
        <v>14</v>
      </c>
      <c r="B6" s="516"/>
      <c r="C6" s="517"/>
      <c r="D6" s="517"/>
      <c r="E6" s="517"/>
      <c r="F6" s="518" t="s">
        <v>29</v>
      </c>
      <c r="G6" s="518"/>
      <c r="H6" s="519"/>
      <c r="P6" s="26" t="s">
        <v>178</v>
      </c>
      <c r="Q6" s="26">
        <v>12</v>
      </c>
      <c r="R6" s="26">
        <v>12</v>
      </c>
      <c r="S6" s="26">
        <v>12.91</v>
      </c>
    </row>
    <row r="7" spans="1:19" ht="15.05" customHeight="1" x14ac:dyDescent="0.4">
      <c r="A7" s="516" t="s">
        <v>15</v>
      </c>
      <c r="B7" s="516"/>
      <c r="C7" s="517"/>
      <c r="D7" s="517"/>
      <c r="E7" s="517"/>
      <c r="F7" s="572"/>
      <c r="G7" s="572"/>
      <c r="H7" s="573"/>
      <c r="N7" s="53"/>
      <c r="P7" s="26" t="s">
        <v>179</v>
      </c>
      <c r="Q7" s="26">
        <v>13.31</v>
      </c>
      <c r="R7" s="26">
        <v>13.31</v>
      </c>
      <c r="S7" s="26">
        <v>12.91</v>
      </c>
    </row>
    <row r="8" spans="1:19" ht="15.05" customHeight="1" x14ac:dyDescent="0.25">
      <c r="A8" s="516" t="s">
        <v>8</v>
      </c>
      <c r="B8" s="516"/>
      <c r="C8" s="517"/>
      <c r="D8" s="517"/>
      <c r="E8" s="517"/>
      <c r="F8" s="522" t="str">
        <f>IF(DATI!F16="","",IF(F6&lt;&gt;"SI","",IF(F7="","",IF(F7&lt;MIN(N30:N37),O28,IF(F7&gt;MAX(N30:N37),O29,(F7-INDEX(N30:N37,MATCH(F7,N30:N37,1)+1))/(INDEX(N30:N37,MATCH(F7,N30:N37,1))-INDEX(N30:N37,MATCH(F7,N30:N37,1)+1))*INDEX(O30:O37,MATCH(F7,N30:N37,1))-(F7-INDEX(N30:N37,MATCH(F7,N30:N37,1)))/(INDEX(N30:N37,MATCH(F7,N30:N37,1))-INDEX(N30:N37,MATCH(F7,N30:N37,1)+1))*INDEX(O30:O37,MATCH(F7,N30:N37,1)+1))))))</f>
        <v/>
      </c>
      <c r="G8" s="522"/>
      <c r="H8" s="523"/>
      <c r="N8" s="53"/>
      <c r="P8" s="26" t="s">
        <v>376</v>
      </c>
      <c r="Q8" s="26">
        <v>6.46</v>
      </c>
      <c r="R8" s="26">
        <v>6.46</v>
      </c>
      <c r="S8" s="26">
        <v>12.91</v>
      </c>
    </row>
    <row r="9" spans="1:19" s="54" customFormat="1" ht="32.5" hidden="1" customHeight="1" x14ac:dyDescent="0.4">
      <c r="A9" s="543"/>
      <c r="B9" s="543"/>
      <c r="C9" s="543"/>
      <c r="D9" s="543"/>
      <c r="E9" s="543"/>
      <c r="F9" s="543"/>
      <c r="G9" s="543"/>
      <c r="H9" s="543"/>
      <c r="N9" s="53"/>
      <c r="O9" s="26"/>
      <c r="Q9" s="54">
        <f>SUM(Q5:Q8)</f>
        <v>51.620000000000005</v>
      </c>
      <c r="R9" s="54">
        <f>SUM(R5:R8)</f>
        <v>51.620000000000005</v>
      </c>
      <c r="S9" s="54">
        <f>SUM(S5:S8)</f>
        <v>51.64</v>
      </c>
    </row>
    <row r="10" spans="1:19" s="54" customFormat="1" ht="15.05" customHeight="1" x14ac:dyDescent="0.4">
      <c r="A10" s="550" t="str">
        <f>IF(DATI!F16="","Seleziona il tipo di edificio (PRIVATO/PUBBLICO) nella scheda DATI!","")</f>
        <v>Seleziona il tipo di edificio (PRIVATO/PUBBLICO) nella scheda DATI!</v>
      </c>
      <c r="B10" s="550"/>
      <c r="C10" s="550"/>
      <c r="D10" s="550"/>
      <c r="E10" s="550"/>
      <c r="F10" s="550"/>
      <c r="G10" s="550"/>
      <c r="H10" s="550"/>
      <c r="N10" s="53"/>
      <c r="O10" s="26"/>
      <c r="R10" s="54">
        <f>R9/4</f>
        <v>12.905000000000001</v>
      </c>
    </row>
    <row r="11" spans="1:19" ht="14.15" customHeight="1" x14ac:dyDescent="0.4">
      <c r="A11" s="332" t="s">
        <v>105</v>
      </c>
      <c r="B11" s="55"/>
      <c r="C11" s="55"/>
      <c r="D11" s="332" t="s">
        <v>106</v>
      </c>
      <c r="E11" s="56"/>
      <c r="F11" s="56"/>
      <c r="G11" s="56"/>
      <c r="H11" s="56"/>
    </row>
    <row r="12" spans="1:19" ht="14.5" customHeight="1" x14ac:dyDescent="0.4">
      <c r="A12" s="57" t="s">
        <v>222</v>
      </c>
      <c r="B12" s="57"/>
      <c r="C12" s="57"/>
      <c r="D12" s="51" t="s">
        <v>135</v>
      </c>
      <c r="E12" s="51"/>
      <c r="F12" s="51"/>
      <c r="G12" s="51"/>
      <c r="H12" s="51"/>
    </row>
    <row r="13" spans="1:19" ht="2.25" customHeight="1" x14ac:dyDescent="0.4">
      <c r="A13" s="58"/>
      <c r="B13" s="58"/>
      <c r="C13" s="58"/>
      <c r="D13" s="59"/>
      <c r="E13" s="59"/>
      <c r="F13" s="59"/>
      <c r="G13" s="59"/>
      <c r="H13" s="59"/>
    </row>
    <row r="14" spans="1:19" ht="2.4500000000000002" customHeight="1" x14ac:dyDescent="0.4">
      <c r="A14" s="60"/>
      <c r="B14" s="60"/>
      <c r="C14" s="57"/>
      <c r="D14" s="61"/>
      <c r="E14" s="61"/>
      <c r="F14" s="61"/>
      <c r="G14" s="61"/>
      <c r="H14" s="61"/>
    </row>
    <row r="15" spans="1:19" ht="14.15" customHeight="1" x14ac:dyDescent="0.4">
      <c r="A15" s="332" t="s">
        <v>107</v>
      </c>
      <c r="B15" s="55"/>
      <c r="C15" s="55"/>
      <c r="D15" s="332" t="s">
        <v>118</v>
      </c>
      <c r="E15" s="56"/>
      <c r="F15" s="56"/>
      <c r="G15" s="56"/>
      <c r="H15" s="56"/>
    </row>
    <row r="16" spans="1:19" ht="14.5" customHeight="1" x14ac:dyDescent="0.4">
      <c r="A16" s="335" t="s">
        <v>160</v>
      </c>
      <c r="B16" s="335"/>
      <c r="C16" s="335"/>
      <c r="D16" s="62" t="s">
        <v>113</v>
      </c>
      <c r="E16" s="62"/>
      <c r="F16" s="62"/>
      <c r="G16" s="63" t="s">
        <v>114</v>
      </c>
      <c r="H16" s="63"/>
    </row>
    <row r="17" spans="1:17" ht="12.05" customHeight="1" x14ac:dyDescent="0.4">
      <c r="A17" s="335"/>
      <c r="B17" s="335"/>
      <c r="C17" s="335"/>
      <c r="D17" s="64">
        <f>'Pesatura criteri'!O43</f>
        <v>5.3731343283582089E-2</v>
      </c>
      <c r="E17" s="62"/>
      <c r="F17" s="62"/>
      <c r="G17" s="65">
        <f>'Pesatura criteri'!N43</f>
        <v>0.2</v>
      </c>
      <c r="H17" s="63"/>
    </row>
    <row r="18" spans="1:17" ht="2.25" customHeight="1" x14ac:dyDescent="0.4">
      <c r="A18" s="66"/>
      <c r="B18" s="66"/>
      <c r="C18" s="67"/>
      <c r="D18" s="66"/>
      <c r="E18" s="66"/>
      <c r="F18" s="66"/>
      <c r="G18" s="66"/>
      <c r="H18" s="66"/>
    </row>
    <row r="19" spans="1:17" ht="2.4500000000000002" customHeight="1" x14ac:dyDescent="0.4">
      <c r="A19" s="68"/>
      <c r="B19" s="68"/>
      <c r="C19" s="57"/>
      <c r="D19" s="61"/>
      <c r="E19" s="61"/>
      <c r="F19" s="61"/>
      <c r="G19" s="61"/>
      <c r="H19" s="61"/>
    </row>
    <row r="20" spans="1:17" ht="14.15" customHeight="1" x14ac:dyDescent="0.4">
      <c r="A20" s="332" t="s">
        <v>108</v>
      </c>
      <c r="B20" s="55"/>
      <c r="C20" s="55"/>
      <c r="D20" s="334" t="s">
        <v>109</v>
      </c>
      <c r="E20" s="69"/>
      <c r="F20" s="69"/>
      <c r="G20" s="69"/>
      <c r="H20" s="69"/>
    </row>
    <row r="21" spans="1:17" ht="39.75" customHeight="1" x14ac:dyDescent="0.4">
      <c r="A21" s="525" t="s">
        <v>373</v>
      </c>
      <c r="B21" s="525"/>
      <c r="C21" s="525"/>
      <c r="D21" s="70" t="s">
        <v>161</v>
      </c>
      <c r="E21" s="71"/>
      <c r="F21" s="71"/>
      <c r="G21" s="71"/>
      <c r="H21" s="71"/>
    </row>
    <row r="22" spans="1:17" ht="2.25" customHeight="1" x14ac:dyDescent="0.4">
      <c r="A22" s="67"/>
      <c r="B22" s="67"/>
      <c r="C22" s="67"/>
      <c r="D22" s="72"/>
      <c r="E22" s="72"/>
      <c r="F22" s="72"/>
      <c r="G22" s="72"/>
      <c r="H22" s="72"/>
    </row>
    <row r="23" spans="1:17" ht="2.4500000000000002" customHeight="1" x14ac:dyDescent="0.4">
      <c r="A23" s="73"/>
      <c r="B23" s="73"/>
      <c r="C23" s="73"/>
      <c r="D23" s="61"/>
      <c r="E23" s="61"/>
      <c r="F23" s="61"/>
      <c r="G23" s="61"/>
      <c r="H23" s="61"/>
    </row>
    <row r="24" spans="1:17" ht="14.15" customHeight="1" x14ac:dyDescent="0.4">
      <c r="A24" s="332" t="s">
        <v>117</v>
      </c>
      <c r="B24" s="74"/>
      <c r="C24" s="55"/>
      <c r="D24" s="75"/>
      <c r="E24" s="75"/>
      <c r="F24" s="75"/>
      <c r="G24" s="75"/>
      <c r="H24" s="75"/>
    </row>
    <row r="25" spans="1:17" s="79" customFormat="1" ht="3" customHeight="1" x14ac:dyDescent="0.4">
      <c r="A25" s="76"/>
      <c r="B25" s="76"/>
      <c r="C25" s="77"/>
      <c r="D25" s="78"/>
      <c r="E25" s="78"/>
      <c r="F25" s="78"/>
      <c r="G25" s="78"/>
      <c r="H25" s="78"/>
    </row>
    <row r="26" spans="1:17" ht="14.5" customHeight="1" x14ac:dyDescent="0.4">
      <c r="A26" s="80"/>
      <c r="B26" s="255"/>
      <c r="C26" s="526" t="s">
        <v>377</v>
      </c>
      <c r="D26" s="526"/>
      <c r="E26" s="526" t="s">
        <v>378</v>
      </c>
      <c r="F26" s="526"/>
      <c r="G26" s="526"/>
      <c r="H26" s="526"/>
      <c r="N26" s="52" t="s">
        <v>9</v>
      </c>
      <c r="O26" s="52" t="s">
        <v>10</v>
      </c>
    </row>
    <row r="27" spans="1:17" ht="14.5" customHeight="1" x14ac:dyDescent="0.4">
      <c r="A27" s="80"/>
      <c r="B27" s="236"/>
      <c r="C27" s="526" t="s">
        <v>379</v>
      </c>
      <c r="D27" s="526"/>
      <c r="E27" s="526" t="s">
        <v>380</v>
      </c>
      <c r="F27" s="526"/>
      <c r="G27" s="526" t="s">
        <v>110</v>
      </c>
      <c r="H27" s="526"/>
      <c r="N27" s="52"/>
      <c r="O27" s="52"/>
    </row>
    <row r="28" spans="1:17" ht="15.05" customHeight="1" x14ac:dyDescent="0.4">
      <c r="A28" s="235" t="s">
        <v>22</v>
      </c>
      <c r="B28" s="81"/>
      <c r="C28" s="574" t="s">
        <v>381</v>
      </c>
      <c r="D28" s="574"/>
      <c r="E28" s="574" t="s">
        <v>382</v>
      </c>
      <c r="F28" s="574"/>
      <c r="G28" s="511">
        <v>-1</v>
      </c>
      <c r="H28" s="511"/>
      <c r="N28" s="26" t="s">
        <v>11</v>
      </c>
      <c r="O28" s="26">
        <v>5</v>
      </c>
      <c r="P28" s="26" t="s">
        <v>385</v>
      </c>
      <c r="Q28" s="256">
        <f>DATI!F16</f>
        <v>0</v>
      </c>
    </row>
    <row r="29" spans="1:17" ht="15.05" customHeight="1" x14ac:dyDescent="0.4">
      <c r="A29" s="234" t="s">
        <v>23</v>
      </c>
      <c r="B29" s="82"/>
      <c r="C29" s="575">
        <v>0.03</v>
      </c>
      <c r="D29" s="575"/>
      <c r="E29" s="576">
        <v>0.35</v>
      </c>
      <c r="F29" s="576"/>
      <c r="G29" s="510">
        <v>0</v>
      </c>
      <c r="H29" s="510"/>
      <c r="N29" s="26" t="s">
        <v>12</v>
      </c>
      <c r="O29" s="26">
        <v>-1</v>
      </c>
      <c r="P29" s="26" t="s">
        <v>383</v>
      </c>
      <c r="Q29" s="26" t="s">
        <v>384</v>
      </c>
    </row>
    <row r="30" spans="1:17" ht="15.05" customHeight="1" x14ac:dyDescent="0.4">
      <c r="A30" s="83" t="s">
        <v>13</v>
      </c>
      <c r="B30" s="84"/>
      <c r="C30" s="574">
        <v>2.4E-2</v>
      </c>
      <c r="D30" s="574"/>
      <c r="E30" s="574">
        <v>0.23</v>
      </c>
      <c r="F30" s="574"/>
      <c r="G30" s="511">
        <v>3</v>
      </c>
      <c r="H30" s="511"/>
      <c r="N30" s="141">
        <f>IF(DATI!F$16="PRIVATO",P30,Q30)</f>
        <v>0.15</v>
      </c>
      <c r="O30" s="26">
        <v>5</v>
      </c>
      <c r="P30" s="26">
        <v>0.02</v>
      </c>
      <c r="Q30" s="26">
        <v>0.15</v>
      </c>
    </row>
    <row r="31" spans="1:17" ht="15.05" customHeight="1" x14ac:dyDescent="0.4">
      <c r="A31" s="234" t="s">
        <v>24</v>
      </c>
      <c r="B31" s="85"/>
      <c r="C31" s="575">
        <v>0.02</v>
      </c>
      <c r="D31" s="575"/>
      <c r="E31" s="576">
        <v>0.15</v>
      </c>
      <c r="F31" s="576"/>
      <c r="G31" s="510">
        <v>5</v>
      </c>
      <c r="H31" s="510"/>
      <c r="N31" s="141">
        <f>IF(DATI!F$16="PRIVATO",P31,Q31)</f>
        <v>0.23</v>
      </c>
      <c r="O31" s="26">
        <v>3</v>
      </c>
      <c r="P31" s="26">
        <v>2.4E-2</v>
      </c>
      <c r="Q31" s="26">
        <v>0.23</v>
      </c>
    </row>
    <row r="32" spans="1:17" ht="19.55" customHeight="1" x14ac:dyDescent="0.4">
      <c r="A32" s="86" t="s">
        <v>115</v>
      </c>
      <c r="B32" s="86"/>
      <c r="C32" s="87"/>
      <c r="D32" s="87"/>
      <c r="E32" s="87"/>
      <c r="F32" s="87"/>
      <c r="G32" s="87"/>
      <c r="H32" s="87"/>
      <c r="N32" s="141">
        <f>IF(DATI!F$16="PRIVATO",P32,Q32)</f>
        <v>0.35</v>
      </c>
      <c r="O32" s="26">
        <v>0</v>
      </c>
      <c r="P32" s="26">
        <v>0.03</v>
      </c>
      <c r="Q32" s="26">
        <v>0.35</v>
      </c>
    </row>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6" x14ac:dyDescent="0.4"/>
    <row r="53" ht="14.6" x14ac:dyDescent="0.4"/>
    <row r="54" ht="14.6" x14ac:dyDescent="0.4"/>
    <row r="55" ht="14.6" x14ac:dyDescent="0.4"/>
    <row r="56" ht="15.05" customHeight="1" x14ac:dyDescent="0.4"/>
    <row r="57" ht="15.05" customHeight="1" x14ac:dyDescent="0.4"/>
    <row r="58" ht="15.05" customHeight="1" x14ac:dyDescent="0.4"/>
    <row r="59" ht="15.05" customHeight="1" x14ac:dyDescent="0.4"/>
    <row r="60" ht="15.05" customHeight="1" x14ac:dyDescent="0.4"/>
    <row r="61" ht="15.05" customHeight="1" x14ac:dyDescent="0.4"/>
    <row r="62" ht="15.05" customHeight="1" x14ac:dyDescent="0.4"/>
    <row r="63" ht="15.05" customHeight="1" x14ac:dyDescent="0.4"/>
    <row r="64" ht="15.05" customHeight="1" x14ac:dyDescent="0.4"/>
    <row r="65" ht="15.05" customHeight="1" x14ac:dyDescent="0.4"/>
    <row r="66" ht="15.05" customHeight="1" x14ac:dyDescent="0.4"/>
    <row r="67" ht="15.05" customHeight="1" x14ac:dyDescent="0.4"/>
    <row r="68" ht="15.05" customHeight="1" x14ac:dyDescent="0.4"/>
    <row r="69" ht="15.05" customHeight="1" x14ac:dyDescent="0.4"/>
    <row r="70" ht="15.05" customHeight="1" x14ac:dyDescent="0.4"/>
    <row r="71" ht="15.05" customHeight="1" x14ac:dyDescent="0.4"/>
    <row r="72" ht="15.05" customHeight="1" x14ac:dyDescent="0.4"/>
    <row r="73" ht="15.05" customHeight="1" x14ac:dyDescent="0.4"/>
    <row r="74" ht="15.05" customHeight="1" x14ac:dyDescent="0.4"/>
    <row r="75" ht="15.05" customHeight="1" x14ac:dyDescent="0.4"/>
    <row r="76" ht="15.05" hidden="1" customHeight="1" x14ac:dyDescent="0.25"/>
    <row r="77" ht="15.05" hidden="1" customHeight="1" x14ac:dyDescent="0.25"/>
    <row r="78" ht="15.05" hidden="1" customHeight="1" x14ac:dyDescent="0.25"/>
    <row r="79" ht="15.05" hidden="1" customHeight="1" x14ac:dyDescent="0.25"/>
    <row r="80" ht="15.05" hidden="1" customHeight="1" x14ac:dyDescent="0.25"/>
    <row r="81" ht="15.05" hidden="1" customHeight="1" x14ac:dyDescent="0.25"/>
    <row r="82" ht="15.05" hidden="1" customHeight="1" x14ac:dyDescent="0.25"/>
    <row r="83" ht="15.05" hidden="1" customHeight="1" x14ac:dyDescent="0.25"/>
    <row r="84" ht="15.05" hidden="1" customHeight="1" x14ac:dyDescent="0.25"/>
    <row r="85" ht="15.05" hidden="1" customHeight="1" x14ac:dyDescent="0.25"/>
    <row r="86" ht="15.05" hidden="1" customHeight="1" x14ac:dyDescent="0.25"/>
    <row r="87" ht="15.05" hidden="1" customHeight="1" x14ac:dyDescent="0.25"/>
    <row r="88" ht="15.05" hidden="1" customHeight="1" x14ac:dyDescent="0.4"/>
    <row r="89" ht="15.05" hidden="1" customHeight="1" x14ac:dyDescent="0.4"/>
    <row r="90" ht="15.05" hidden="1" customHeight="1" x14ac:dyDescent="0.4"/>
    <row r="91" ht="15.05" hidden="1" customHeight="1" x14ac:dyDescent="0.4"/>
    <row r="92" ht="15.05" hidden="1" customHeight="1" x14ac:dyDescent="0.4"/>
    <row r="93" ht="15.05" hidden="1" customHeight="1" x14ac:dyDescent="0.4"/>
    <row r="94" ht="15.05" hidden="1" customHeight="1" x14ac:dyDescent="0.4"/>
    <row r="95" ht="15.05" hidden="1" customHeight="1" x14ac:dyDescent="0.4"/>
    <row r="96" ht="15.05" hidden="1" customHeight="1" x14ac:dyDescent="0.4"/>
    <row r="97" ht="15.05" hidden="1" customHeight="1" x14ac:dyDescent="0.4"/>
    <row r="98" ht="15.05" hidden="1" customHeight="1" x14ac:dyDescent="0.4"/>
    <row r="99" ht="15.05" hidden="1" customHeight="1" x14ac:dyDescent="0.4"/>
    <row r="100" ht="15.05" hidden="1" customHeight="1" x14ac:dyDescent="0.4"/>
    <row r="101" ht="15.05" hidden="1" customHeight="1" x14ac:dyDescent="0.4"/>
    <row r="102" ht="15.05" hidden="1" customHeight="1" x14ac:dyDescent="0.4"/>
    <row r="103" ht="15.05" hidden="1" customHeight="1" x14ac:dyDescent="0.4"/>
    <row r="104" ht="15.05" hidden="1" customHeight="1" x14ac:dyDescent="0.4"/>
    <row r="105" ht="15.05" hidden="1" customHeight="1" x14ac:dyDescent="0.4"/>
    <row r="106" ht="15.05" hidden="1" customHeight="1" x14ac:dyDescent="0.4"/>
    <row r="107" ht="15.05" hidden="1" customHeight="1" x14ac:dyDescent="0.4"/>
    <row r="108" ht="15.05" hidden="1" customHeight="1" x14ac:dyDescent="0.4"/>
    <row r="109" ht="15.05" hidden="1" customHeight="1" x14ac:dyDescent="0.4"/>
    <row r="110" ht="15.05" hidden="1" customHeight="1" x14ac:dyDescent="0.4"/>
    <row r="111" ht="15.05" hidden="1" customHeight="1" x14ac:dyDescent="0.4"/>
    <row r="112" ht="15.05" hidden="1" customHeight="1" x14ac:dyDescent="0.4"/>
    <row r="113" ht="15.05" hidden="1" customHeight="1" x14ac:dyDescent="0.4"/>
    <row r="114" ht="15.05" hidden="1" customHeight="1" x14ac:dyDescent="0.4"/>
    <row r="115" ht="15.05" hidden="1" customHeight="1" x14ac:dyDescent="0.4"/>
    <row r="116" ht="15.05" hidden="1" customHeight="1" x14ac:dyDescent="0.4"/>
    <row r="117" ht="15.05" hidden="1" customHeight="1" x14ac:dyDescent="0.4"/>
    <row r="118" ht="15.05" hidden="1" customHeight="1" x14ac:dyDescent="0.4"/>
    <row r="119" ht="15.05" hidden="1" customHeight="1" x14ac:dyDescent="0.4"/>
    <row r="120" ht="15.05" hidden="1" customHeight="1" x14ac:dyDescent="0.4"/>
    <row r="121" ht="15.05" hidden="1" customHeight="1" x14ac:dyDescent="0.4"/>
    <row r="122" ht="15.05" hidden="1" customHeight="1" x14ac:dyDescent="0.4"/>
    <row r="123" ht="15.05" hidden="1" customHeight="1" x14ac:dyDescent="0.4"/>
    <row r="124" ht="15.05" hidden="1" customHeight="1" x14ac:dyDescent="0.4"/>
    <row r="125" ht="15.05" hidden="1" customHeight="1" x14ac:dyDescent="0.4"/>
    <row r="126" ht="15.05" hidden="1" customHeight="1" x14ac:dyDescent="0.4"/>
    <row r="127" ht="15.05" hidden="1" customHeight="1" x14ac:dyDescent="0.4"/>
    <row r="128" ht="15.05" hidden="1" customHeight="1" x14ac:dyDescent="0.4"/>
    <row r="129" ht="15.05" hidden="1" customHeight="1" x14ac:dyDescent="0.4"/>
    <row r="130" ht="15.05" hidden="1" customHeight="1" x14ac:dyDescent="0.4"/>
    <row r="131" ht="15.05" hidden="1" customHeight="1" x14ac:dyDescent="0.4"/>
    <row r="132" ht="15.05" hidden="1" customHeight="1" x14ac:dyDescent="0.4"/>
    <row r="133" ht="15.05" hidden="1" customHeight="1" x14ac:dyDescent="0.4"/>
    <row r="134" ht="15.05" hidden="1" customHeight="1" x14ac:dyDescent="0.4"/>
    <row r="135" ht="15.05" hidden="1" customHeight="1" x14ac:dyDescent="0.4"/>
    <row r="136" ht="15.05" hidden="1" customHeight="1" x14ac:dyDescent="0.4"/>
    <row r="137" ht="15.05" hidden="1" customHeight="1" x14ac:dyDescent="0.4"/>
    <row r="138" ht="15.05" hidden="1" customHeight="1" x14ac:dyDescent="0.4"/>
    <row r="139" ht="15.05" hidden="1" customHeight="1" x14ac:dyDescent="0.4"/>
    <row r="140" ht="15.05" hidden="1" customHeight="1" x14ac:dyDescent="0.4"/>
    <row r="141" ht="15.05" hidden="1" customHeight="1" x14ac:dyDescent="0.4"/>
    <row r="142" ht="15.05" hidden="1" customHeight="1" x14ac:dyDescent="0.4"/>
    <row r="143" ht="15.05" hidden="1" customHeight="1" x14ac:dyDescent="0.4"/>
    <row r="144" ht="15.05" hidden="1" customHeight="1" x14ac:dyDescent="0.4"/>
    <row r="145" ht="15.05" hidden="1" customHeight="1" x14ac:dyDescent="0.4"/>
    <row r="146" ht="15.05" hidden="1" customHeight="1" x14ac:dyDescent="0.4"/>
    <row r="147" ht="15.05" hidden="1" customHeight="1" x14ac:dyDescent="0.4"/>
    <row r="148" ht="15.05" hidden="1" customHeight="1" x14ac:dyDescent="0.4"/>
    <row r="149" ht="15.05" hidden="1" customHeight="1" x14ac:dyDescent="0.4"/>
    <row r="150" ht="15.05" hidden="1"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row r="262" ht="14.5" hidden="1" customHeight="1" x14ac:dyDescent="0.4"/>
  </sheetData>
  <sheetProtection password="8A5A" sheet="1" objects="1" scenarios="1"/>
  <mergeCells count="33">
    <mergeCell ref="C31:D31"/>
    <mergeCell ref="E28:F28"/>
    <mergeCell ref="E29:F29"/>
    <mergeCell ref="E30:F30"/>
    <mergeCell ref="E31:F31"/>
    <mergeCell ref="C27:D27"/>
    <mergeCell ref="E27:F27"/>
    <mergeCell ref="G27:H27"/>
    <mergeCell ref="C28:D28"/>
    <mergeCell ref="C30:D30"/>
    <mergeCell ref="C29:D29"/>
    <mergeCell ref="G30:H30"/>
    <mergeCell ref="F6:H6"/>
    <mergeCell ref="A7:E7"/>
    <mergeCell ref="F7:H7"/>
    <mergeCell ref="A8:E8"/>
    <mergeCell ref="F8:H8"/>
    <mergeCell ref="G31:H31"/>
    <mergeCell ref="A1:H1"/>
    <mergeCell ref="A2:D3"/>
    <mergeCell ref="E2:G3"/>
    <mergeCell ref="H2:H3"/>
    <mergeCell ref="A4:H4"/>
    <mergeCell ref="A5:H5"/>
    <mergeCell ref="G28:H28"/>
    <mergeCell ref="A6:E6"/>
    <mergeCell ref="A9:H9"/>
    <mergeCell ref="G26:H26"/>
    <mergeCell ref="A10:H10"/>
    <mergeCell ref="C26:D26"/>
    <mergeCell ref="E26:F26"/>
    <mergeCell ref="G29:H29"/>
    <mergeCell ref="A21:C21"/>
  </mergeCells>
  <dataValidations count="2">
    <dataValidation operator="greaterThan" showInputMessage="1" showErrorMessage="1" sqref="F6:H6"/>
    <dataValidation type="decimal" showInputMessage="1" showErrorMessage="1" sqref="F7:H7">
      <formula1>-500</formula1>
      <formula2>500</formula2>
    </dataValidation>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31746" r:id="rId4">
          <objectPr defaultSize="0" autoPict="0" r:id="rId5">
            <anchor moveWithCells="1">
              <from>
                <xdr:col>0</xdr:col>
                <xdr:colOff>39269</xdr:colOff>
                <xdr:row>32</xdr:row>
                <xdr:rowOff>39269</xdr:rowOff>
              </from>
              <to>
                <xdr:col>7</xdr:col>
                <xdr:colOff>695617</xdr:colOff>
                <xdr:row>58</xdr:row>
                <xdr:rowOff>151465</xdr:rowOff>
              </to>
            </anchor>
          </objectPr>
        </oleObject>
      </mc:Choice>
      <mc:Fallback>
        <oleObject progId="Word.Document.12" shapeId="31746" r:id="rId4"/>
      </mc:Fallback>
    </mc:AlternateContent>
    <mc:AlternateContent xmlns:mc="http://schemas.openxmlformats.org/markup-compatibility/2006">
      <mc:Choice Requires="x14">
        <oleObject progId="Word.Document.12" shapeId="31747" r:id="rId6">
          <objectPr defaultSize="0" autoPict="0" r:id="rId7">
            <anchor moveWithCells="1">
              <from>
                <xdr:col>0</xdr:col>
                <xdr:colOff>39269</xdr:colOff>
                <xdr:row>59</xdr:row>
                <xdr:rowOff>44879</xdr:rowOff>
              </from>
              <to>
                <xdr:col>7</xdr:col>
                <xdr:colOff>684398</xdr:colOff>
                <xdr:row>67</xdr:row>
                <xdr:rowOff>84147</xdr:rowOff>
              </to>
            </anchor>
          </objectPr>
        </oleObject>
      </mc:Choice>
      <mc:Fallback>
        <oleObject progId="Word.Document.12" shapeId="31747" r:id="rId6"/>
      </mc:Fallback>
    </mc:AlternateContent>
  </oleObject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19"/>
  <dimension ref="A1:O269"/>
  <sheetViews>
    <sheetView showGridLines="0" topLeftCell="A2" zoomScaleNormal="100" zoomScalePageLayoutView="85"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7.15234375" style="26" customWidth="1"/>
    <col min="7" max="7" width="7.69140625" style="26" customWidth="1"/>
    <col min="8" max="8" width="10.53515625" style="26" customWidth="1"/>
    <col min="9" max="9" width="2.3828125" style="26" customWidth="1"/>
    <col min="10" max="13" width="10.53515625" style="26" hidden="1" customWidth="1"/>
    <col min="14" max="14" width="18.53515625" style="26" hidden="1" customWidth="1"/>
    <col min="15" max="15" width="0" style="26" hidden="1" customWidth="1"/>
    <col min="16" max="16384" width="10.53515625" style="26" hidden="1"/>
  </cols>
  <sheetData>
    <row r="1" spans="1:15" ht="15.05" hidden="1" customHeight="1" x14ac:dyDescent="0.4">
      <c r="A1" s="529" t="s">
        <v>291</v>
      </c>
      <c r="B1" s="529"/>
      <c r="C1" s="529"/>
      <c r="D1" s="529"/>
      <c r="E1" s="529"/>
      <c r="F1" s="529"/>
      <c r="G1" s="529"/>
      <c r="H1" s="529"/>
    </row>
    <row r="2" spans="1:15" ht="20.100000000000001" customHeight="1" x14ac:dyDescent="0.4">
      <c r="A2" s="530" t="s">
        <v>139</v>
      </c>
      <c r="B2" s="530"/>
      <c r="C2" s="530"/>
      <c r="D2" s="531"/>
      <c r="E2" s="534" t="s">
        <v>103</v>
      </c>
      <c r="F2" s="535"/>
      <c r="G2" s="535"/>
      <c r="H2" s="538" t="s">
        <v>18</v>
      </c>
    </row>
    <row r="3" spans="1:15" ht="8.3000000000000007" customHeight="1" thickBot="1" x14ac:dyDescent="0.45">
      <c r="A3" s="532"/>
      <c r="B3" s="532"/>
      <c r="C3" s="532"/>
      <c r="D3" s="533"/>
      <c r="E3" s="536"/>
      <c r="F3" s="537"/>
      <c r="G3" s="537"/>
      <c r="H3" s="539"/>
    </row>
    <row r="4" spans="1:15" ht="16.45" customHeight="1" thickTop="1" thickBot="1" x14ac:dyDescent="0.45">
      <c r="A4" s="540" t="s">
        <v>244</v>
      </c>
      <c r="B4" s="540"/>
      <c r="C4" s="540"/>
      <c r="D4" s="540"/>
      <c r="E4" s="540"/>
      <c r="F4" s="540"/>
      <c r="G4" s="540"/>
      <c r="H4" s="540"/>
      <c r="N4" s="52"/>
      <c r="O4" s="52"/>
    </row>
    <row r="5" spans="1:15" ht="15.05" customHeight="1" thickTop="1" x14ac:dyDescent="0.4">
      <c r="A5" s="528" t="s">
        <v>245</v>
      </c>
      <c r="B5" s="528"/>
      <c r="C5" s="528"/>
      <c r="D5" s="528"/>
      <c r="E5" s="528"/>
      <c r="F5" s="528"/>
      <c r="G5" s="528"/>
      <c r="H5" s="528"/>
    </row>
    <row r="6" spans="1:15" ht="15.05" customHeight="1" x14ac:dyDescent="0.4">
      <c r="A6" s="516" t="s">
        <v>14</v>
      </c>
      <c r="B6" s="516"/>
      <c r="C6" s="517"/>
      <c r="D6" s="517"/>
      <c r="E6" s="517"/>
      <c r="F6" s="518" t="s">
        <v>29</v>
      </c>
      <c r="G6" s="518"/>
      <c r="H6" s="519"/>
    </row>
    <row r="7" spans="1:15" ht="15.05" customHeight="1" x14ac:dyDescent="0.4">
      <c r="A7" s="516" t="s">
        <v>15</v>
      </c>
      <c r="B7" s="516"/>
      <c r="C7" s="517"/>
      <c r="D7" s="517"/>
      <c r="E7" s="517"/>
      <c r="F7" s="520"/>
      <c r="G7" s="520"/>
      <c r="H7" s="521"/>
      <c r="O7" s="53"/>
    </row>
    <row r="8" spans="1:15" ht="15.05" customHeight="1" x14ac:dyDescent="0.4">
      <c r="A8" s="516" t="s">
        <v>8</v>
      </c>
      <c r="B8" s="516"/>
      <c r="C8" s="517"/>
      <c r="D8" s="517"/>
      <c r="E8" s="517"/>
      <c r="F8" s="522" t="str">
        <f>IF(F6&lt;&gt;"SI","",IF(F7="","",IF(F7&lt;MIN(N29:N36),O27,IF(F7&gt;MAX(N29:N36),O28,(F7-INDEX(N29:N36,MATCH(F7,N29:N36,1)+1))/(INDEX(N29:N36,MATCH(F7,N29:N36,1))-INDEX(N29:N36,MATCH(F7,N29:N36,1)+1))*INDEX(O29:O36,MATCH(F7,N29:N36,1))-(F7-INDEX(N29:N36,MATCH(F7,N29:N36,1)))/(INDEX(N29:N36,MATCH(F7,N29:N36,1))-INDEX(N29:N36,MATCH(F7,N29:N36,1)+1))*INDEX(O29:O36,MATCH(F7,N29:N36,1)+1)))))</f>
        <v/>
      </c>
      <c r="G8" s="522"/>
      <c r="H8" s="523"/>
      <c r="N8" s="53"/>
    </row>
    <row r="9" spans="1:15" s="54" customFormat="1" ht="62.3" hidden="1" customHeight="1" x14ac:dyDescent="0.4">
      <c r="A9" s="543"/>
      <c r="B9" s="543"/>
      <c r="C9" s="543"/>
      <c r="D9" s="543"/>
      <c r="E9" s="543"/>
      <c r="F9" s="543"/>
      <c r="G9" s="543"/>
      <c r="H9" s="543"/>
      <c r="N9" s="53"/>
      <c r="O9" s="26"/>
    </row>
    <row r="10" spans="1:15" s="54" customFormat="1" ht="5.0999999999999996" customHeight="1" x14ac:dyDescent="0.4">
      <c r="A10" s="180"/>
      <c r="B10" s="180"/>
      <c r="C10" s="180"/>
      <c r="D10" s="180"/>
      <c r="E10" s="180"/>
      <c r="F10" s="180"/>
      <c r="G10" s="180"/>
      <c r="H10" s="180"/>
      <c r="N10" s="53"/>
      <c r="O10" s="26"/>
    </row>
    <row r="11" spans="1:15" ht="14.15" customHeight="1" x14ac:dyDescent="0.4">
      <c r="A11" s="332" t="s">
        <v>105</v>
      </c>
      <c r="B11" s="55"/>
      <c r="C11" s="55"/>
      <c r="D11" s="332" t="s">
        <v>106</v>
      </c>
      <c r="E11" s="56"/>
      <c r="F11" s="56"/>
      <c r="G11" s="56"/>
      <c r="H11" s="56"/>
    </row>
    <row r="12" spans="1:15" ht="14.5" customHeight="1" x14ac:dyDescent="0.4">
      <c r="A12" s="57" t="s">
        <v>140</v>
      </c>
      <c r="B12" s="57"/>
      <c r="C12" s="57"/>
      <c r="D12" s="51" t="str">
        <f>A4</f>
        <v>C.1 Emissione di gas a effetto serra</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386</v>
      </c>
      <c r="B16" s="525"/>
      <c r="C16" s="525"/>
      <c r="D16" s="62" t="s">
        <v>113</v>
      </c>
      <c r="E16" s="62"/>
      <c r="F16" s="62"/>
      <c r="G16" s="63" t="s">
        <v>114</v>
      </c>
      <c r="H16" s="63"/>
    </row>
    <row r="17" spans="1:15" ht="23.3" customHeight="1" x14ac:dyDescent="0.4">
      <c r="A17" s="525"/>
      <c r="B17" s="525"/>
      <c r="C17" s="525"/>
      <c r="D17" s="64">
        <f>'Pesatura criteri'!O46</f>
        <v>8.0597014925373134E-2</v>
      </c>
      <c r="E17" s="62"/>
      <c r="F17" s="62"/>
      <c r="G17" s="65">
        <f>'Pesatura criteri'!N46</f>
        <v>1</v>
      </c>
      <c r="H17" s="63"/>
    </row>
    <row r="18" spans="1:15" ht="2.25" customHeight="1" x14ac:dyDescent="0.4">
      <c r="A18" s="66"/>
      <c r="B18" s="66"/>
      <c r="C18" s="67"/>
      <c r="D18" s="66"/>
      <c r="E18" s="66"/>
      <c r="F18" s="66"/>
      <c r="G18" s="66"/>
      <c r="H18" s="66"/>
    </row>
    <row r="19" spans="1:15" ht="2.4500000000000002" customHeight="1" x14ac:dyDescent="0.4">
      <c r="A19" s="68"/>
      <c r="B19" s="68"/>
      <c r="C19" s="57"/>
      <c r="D19" s="61"/>
      <c r="E19" s="61"/>
      <c r="F19" s="61"/>
      <c r="G19" s="61"/>
      <c r="H19" s="61"/>
    </row>
    <row r="20" spans="1:15" ht="14.15" customHeight="1" x14ac:dyDescent="0.4">
      <c r="A20" s="332" t="s">
        <v>108</v>
      </c>
      <c r="B20" s="55"/>
      <c r="C20" s="55"/>
      <c r="D20" s="334" t="s">
        <v>109</v>
      </c>
      <c r="E20" s="69"/>
      <c r="F20" s="69"/>
      <c r="G20" s="69"/>
      <c r="H20" s="69"/>
    </row>
    <row r="21" spans="1:15" ht="77.3" customHeight="1" x14ac:dyDescent="0.4">
      <c r="A21" s="525" t="s">
        <v>387</v>
      </c>
      <c r="B21" s="525"/>
      <c r="C21" s="525"/>
      <c r="D21" s="70" t="s">
        <v>130</v>
      </c>
      <c r="E21" s="71"/>
      <c r="F21" s="71"/>
      <c r="G21" s="71"/>
      <c r="H21" s="71"/>
    </row>
    <row r="22" spans="1:15" ht="2.25"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4.15" customHeight="1" x14ac:dyDescent="0.4">
      <c r="A24" s="332" t="s">
        <v>117</v>
      </c>
      <c r="B24" s="74"/>
      <c r="C24" s="55"/>
      <c r="D24" s="75"/>
      <c r="E24" s="75"/>
      <c r="F24" s="75"/>
      <c r="G24" s="75"/>
      <c r="H24" s="75"/>
    </row>
    <row r="25" spans="1:15" s="79" customFormat="1" ht="3" customHeight="1" x14ac:dyDescent="0.4">
      <c r="A25" s="76"/>
      <c r="B25" s="76"/>
      <c r="C25" s="77"/>
      <c r="D25" s="78"/>
      <c r="E25" s="78"/>
      <c r="F25" s="78"/>
      <c r="G25" s="78"/>
      <c r="H25" s="78"/>
    </row>
    <row r="26" spans="1:15" ht="14.5" customHeight="1" x14ac:dyDescent="0.4">
      <c r="A26" s="80"/>
      <c r="B26" s="526"/>
      <c r="C26" s="526"/>
      <c r="D26" s="526"/>
      <c r="E26" s="526"/>
      <c r="F26" s="526"/>
      <c r="G26" s="526" t="s">
        <v>110</v>
      </c>
      <c r="H26" s="526"/>
      <c r="N26" s="52" t="s">
        <v>9</v>
      </c>
      <c r="O26" s="52" t="s">
        <v>10</v>
      </c>
    </row>
    <row r="27" spans="1:15" ht="15.9" customHeight="1" x14ac:dyDescent="0.4">
      <c r="A27" s="235" t="s">
        <v>22</v>
      </c>
      <c r="B27" s="81"/>
      <c r="C27" s="81"/>
      <c r="D27" s="81"/>
      <c r="E27" s="515" t="s">
        <v>136</v>
      </c>
      <c r="F27" s="515"/>
      <c r="G27" s="511">
        <v>-1</v>
      </c>
      <c r="H27" s="511"/>
      <c r="N27" s="26" t="s">
        <v>11</v>
      </c>
      <c r="O27" s="26">
        <v>5</v>
      </c>
    </row>
    <row r="28" spans="1:15" ht="15.9" customHeight="1" x14ac:dyDescent="0.4">
      <c r="A28" s="234" t="s">
        <v>23</v>
      </c>
      <c r="B28" s="82"/>
      <c r="C28" s="82"/>
      <c r="D28" s="82"/>
      <c r="E28" s="512">
        <v>100</v>
      </c>
      <c r="F28" s="512"/>
      <c r="G28" s="510">
        <v>0</v>
      </c>
      <c r="H28" s="510"/>
      <c r="N28" s="26" t="s">
        <v>12</v>
      </c>
      <c r="O28" s="26">
        <v>-1</v>
      </c>
    </row>
    <row r="29" spans="1:15" ht="15.9" customHeight="1" x14ac:dyDescent="0.4">
      <c r="A29" s="83" t="s">
        <v>13</v>
      </c>
      <c r="B29" s="84"/>
      <c r="C29" s="84"/>
      <c r="D29" s="84"/>
      <c r="E29" s="513">
        <v>85</v>
      </c>
      <c r="F29" s="513"/>
      <c r="G29" s="511">
        <v>3</v>
      </c>
      <c r="H29" s="511"/>
      <c r="N29" s="53">
        <v>75</v>
      </c>
      <c r="O29" s="26">
        <v>5</v>
      </c>
    </row>
    <row r="30" spans="1:15" ht="15.9" customHeight="1" x14ac:dyDescent="0.4">
      <c r="A30" s="234" t="s">
        <v>24</v>
      </c>
      <c r="B30" s="85"/>
      <c r="C30" s="85"/>
      <c r="D30" s="85"/>
      <c r="E30" s="514">
        <v>75</v>
      </c>
      <c r="F30" s="514"/>
      <c r="G30" s="510">
        <v>5</v>
      </c>
      <c r="H30" s="510"/>
      <c r="N30" s="53">
        <v>85</v>
      </c>
      <c r="O30" s="26">
        <v>3</v>
      </c>
    </row>
    <row r="31" spans="1:15" ht="18" customHeight="1" x14ac:dyDescent="0.4">
      <c r="A31" s="231" t="s">
        <v>115</v>
      </c>
      <c r="B31" s="86"/>
      <c r="C31" s="87"/>
      <c r="D31" s="87"/>
      <c r="E31" s="87"/>
      <c r="F31" s="87"/>
      <c r="G31" s="87"/>
      <c r="H31" s="87"/>
      <c r="N31" s="53">
        <v>100</v>
      </c>
      <c r="O31" s="26">
        <v>0</v>
      </c>
    </row>
    <row r="32" spans="1:15" ht="14.6" x14ac:dyDescent="0.4"/>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6" x14ac:dyDescent="0.4"/>
    <row r="53" ht="14.6" x14ac:dyDescent="0.4"/>
    <row r="54" ht="14.6" x14ac:dyDescent="0.4"/>
    <row r="55" ht="14.6" x14ac:dyDescent="0.4"/>
    <row r="56" ht="14.6" x14ac:dyDescent="0.4"/>
    <row r="57" ht="14.6" x14ac:dyDescent="0.4"/>
    <row r="58" ht="14.6" x14ac:dyDescent="0.4"/>
    <row r="59" ht="14.6" x14ac:dyDescent="0.4"/>
    <row r="60" ht="14.6" x14ac:dyDescent="0.4"/>
    <row r="61" ht="14.6" x14ac:dyDescent="0.4"/>
    <row r="62" ht="14.6" x14ac:dyDescent="0.4"/>
    <row r="63" ht="14.6" x14ac:dyDescent="0.4"/>
    <row r="64" ht="14.6" x14ac:dyDescent="0.4"/>
    <row r="65" ht="14.6" x14ac:dyDescent="0.4"/>
    <row r="66" ht="14.6" x14ac:dyDescent="0.4"/>
    <row r="67" ht="14.5" customHeight="1" x14ac:dyDescent="0.4"/>
    <row r="68" ht="14.5" customHeight="1" x14ac:dyDescent="0.4"/>
    <row r="69" ht="14.5" customHeight="1" x14ac:dyDescent="0.4"/>
    <row r="70" ht="14.5" customHeight="1" x14ac:dyDescent="0.4"/>
    <row r="71" ht="14.5" customHeight="1" x14ac:dyDescent="0.4"/>
    <row r="72" ht="14.5" customHeight="1" x14ac:dyDescent="0.4"/>
    <row r="73" ht="14.5" customHeight="1" x14ac:dyDescent="0.4"/>
    <row r="74" ht="14.5" customHeight="1" x14ac:dyDescent="0.4"/>
    <row r="75" ht="14.5" customHeight="1" x14ac:dyDescent="0.4"/>
    <row r="76" ht="14.5" customHeight="1" x14ac:dyDescent="0.4"/>
    <row r="77" ht="14.5" customHeight="1" x14ac:dyDescent="0.4"/>
    <row r="78" ht="15.05" customHeight="1" x14ac:dyDescent="0.4"/>
    <row r="79" ht="15.05" customHeight="1" x14ac:dyDescent="0.4"/>
    <row r="80" ht="15.05" customHeight="1" x14ac:dyDescent="0.4"/>
    <row r="81" ht="15.05" customHeight="1" x14ac:dyDescent="0.4"/>
    <row r="82" ht="15.05" customHeight="1" x14ac:dyDescent="0.4"/>
    <row r="83" ht="15.05" customHeight="1" x14ac:dyDescent="0.4"/>
    <row r="84" ht="15.05" customHeight="1" x14ac:dyDescent="0.4"/>
    <row r="85" ht="15.05" customHeight="1" x14ac:dyDescent="0.4"/>
    <row r="86" ht="15.05" customHeight="1" x14ac:dyDescent="0.4"/>
    <row r="87" ht="15.05" customHeight="1" x14ac:dyDescent="0.4"/>
    <row r="88" ht="15.05" customHeight="1" x14ac:dyDescent="0.4"/>
    <row r="89" ht="15.05" customHeight="1" x14ac:dyDescent="0.4"/>
    <row r="90" ht="15.05" customHeight="1" x14ac:dyDescent="0.4"/>
    <row r="91" ht="15.05" customHeight="1" x14ac:dyDescent="0.4"/>
    <row r="92" ht="15.05" customHeight="1" x14ac:dyDescent="0.4"/>
    <row r="93" ht="15.05" customHeight="1" x14ac:dyDescent="0.4"/>
    <row r="94" ht="15.05" customHeight="1" x14ac:dyDescent="0.4"/>
    <row r="95" ht="15.05" customHeight="1" x14ac:dyDescent="0.4"/>
    <row r="96" ht="15.05" customHeight="1" x14ac:dyDescent="0.4"/>
    <row r="97" ht="15.05" customHeight="1" x14ac:dyDescent="0.4"/>
    <row r="98" ht="15.05" customHeight="1" x14ac:dyDescent="0.4"/>
    <row r="99" ht="15.05" customHeight="1" x14ac:dyDescent="0.4"/>
    <row r="100" ht="15.05" customHeight="1" x14ac:dyDescent="0.4"/>
    <row r="101" ht="15.05" customHeight="1" x14ac:dyDescent="0.4"/>
    <row r="102" ht="15.05" customHeight="1" x14ac:dyDescent="0.4"/>
    <row r="103" ht="15.05" customHeight="1" x14ac:dyDescent="0.4"/>
    <row r="104" ht="15.05" customHeight="1" x14ac:dyDescent="0.4"/>
    <row r="105" ht="15.05" customHeight="1" x14ac:dyDescent="0.4"/>
    <row r="106" ht="15.05" customHeight="1" x14ac:dyDescent="0.4"/>
    <row r="107" ht="15.05" customHeight="1" x14ac:dyDescent="0.4"/>
    <row r="108" ht="15.05" customHeight="1" x14ac:dyDescent="0.4"/>
    <row r="109" ht="15.05" customHeight="1" x14ac:dyDescent="0.4"/>
    <row r="110" ht="15.05" customHeight="1" x14ac:dyDescent="0.4"/>
    <row r="111" ht="15.05" customHeight="1" x14ac:dyDescent="0.4"/>
    <row r="112" ht="15.05" customHeight="1" x14ac:dyDescent="0.4"/>
    <row r="113" ht="15.05" hidden="1" customHeight="1" x14ac:dyDescent="0.25"/>
    <row r="114" ht="15.05" hidden="1" customHeight="1" x14ac:dyDescent="0.25"/>
    <row r="115" ht="15.05" hidden="1" customHeight="1" x14ac:dyDescent="0.25"/>
    <row r="116" ht="15.05" hidden="1" customHeight="1" x14ac:dyDescent="0.25"/>
    <row r="117" ht="15.05" hidden="1" customHeight="1" x14ac:dyDescent="0.25"/>
    <row r="118" ht="15.05" hidden="1" customHeight="1" x14ac:dyDescent="0.25"/>
    <row r="119" ht="15.05" hidden="1" customHeight="1" x14ac:dyDescent="0.25"/>
    <row r="120" ht="15.05" hidden="1" customHeight="1" x14ac:dyDescent="0.25"/>
    <row r="121" ht="15.05" hidden="1" customHeight="1" x14ac:dyDescent="0.25"/>
    <row r="122" ht="15.05" hidden="1" customHeight="1" x14ac:dyDescent="0.25"/>
    <row r="123" ht="15.05" hidden="1" customHeight="1" x14ac:dyDescent="0.25"/>
    <row r="124" ht="15.05" hidden="1" customHeight="1" x14ac:dyDescent="0.25"/>
    <row r="125" ht="15.05" hidden="1" customHeight="1" x14ac:dyDescent="0.25"/>
    <row r="126" ht="15.05" hidden="1" customHeight="1" x14ac:dyDescent="0.25"/>
    <row r="127" ht="15.05" hidden="1" customHeight="1" x14ac:dyDescent="0.25"/>
    <row r="128" ht="15.05" hidden="1" customHeight="1" x14ac:dyDescent="0.25"/>
    <row r="129" ht="15.05" hidden="1" customHeight="1" x14ac:dyDescent="0.25"/>
    <row r="130" ht="15.05" hidden="1" customHeight="1" x14ac:dyDescent="0.25"/>
    <row r="131" ht="15.05" hidden="1" customHeight="1" x14ac:dyDescent="0.25"/>
    <row r="132" ht="15.05" hidden="1" customHeight="1" x14ac:dyDescent="0.25"/>
    <row r="133" ht="15.05" hidden="1" customHeight="1" x14ac:dyDescent="0.25"/>
    <row r="134" ht="15.05" hidden="1" customHeight="1" x14ac:dyDescent="0.25"/>
    <row r="135" ht="15.05" hidden="1" customHeight="1" x14ac:dyDescent="0.25"/>
    <row r="136" ht="15.05" hidden="1" customHeight="1" x14ac:dyDescent="0.25"/>
    <row r="137" ht="15.05" hidden="1" customHeight="1" x14ac:dyDescent="0.25"/>
    <row r="138" ht="15.05" hidden="1" customHeight="1" x14ac:dyDescent="0.25"/>
    <row r="139" ht="15.05" hidden="1" customHeight="1" x14ac:dyDescent="0.25"/>
    <row r="140" ht="15.05" hidden="1" customHeight="1" x14ac:dyDescent="0.25"/>
    <row r="141" ht="15.05" hidden="1" customHeight="1" x14ac:dyDescent="0.25"/>
    <row r="142" ht="15.05" hidden="1" customHeight="1" x14ac:dyDescent="0.25"/>
    <row r="143" ht="15.05" hidden="1" customHeight="1" x14ac:dyDescent="0.25"/>
    <row r="144" ht="15.05" hidden="1" customHeight="1" x14ac:dyDescent="0.25"/>
    <row r="145" ht="15.05" hidden="1" customHeight="1" x14ac:dyDescent="0.25"/>
    <row r="146" ht="15.05" hidden="1" customHeight="1" x14ac:dyDescent="0.25"/>
    <row r="147" ht="15.05" hidden="1" customHeight="1" x14ac:dyDescent="0.25"/>
    <row r="148" ht="15.05" hidden="1" customHeight="1" x14ac:dyDescent="0.25"/>
    <row r="149" ht="16.45" hidden="1" customHeight="1" x14ac:dyDescent="0.25"/>
    <row r="150" ht="15.05" hidden="1" customHeight="1" x14ac:dyDescent="0.25"/>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row r="262" ht="14.5" hidden="1" customHeight="1" x14ac:dyDescent="0.4"/>
    <row r="263" ht="14.5" hidden="1" customHeight="1" x14ac:dyDescent="0.4"/>
    <row r="264" ht="14.5" hidden="1" customHeight="1" x14ac:dyDescent="0.4"/>
    <row r="265" ht="14.5" hidden="1" customHeight="1" x14ac:dyDescent="0.4"/>
    <row r="266" ht="14.5" hidden="1" customHeight="1" x14ac:dyDescent="0.4"/>
    <row r="267" ht="14.5" hidden="1" customHeight="1" x14ac:dyDescent="0.4"/>
    <row r="268" ht="14.5" hidden="1" customHeight="1" x14ac:dyDescent="0.4"/>
    <row r="269" ht="14.5" hidden="1" customHeight="1" x14ac:dyDescent="0.4"/>
  </sheetData>
  <sheetProtection password="8A5A" sheet="1" objects="1" scenarios="1"/>
  <mergeCells count="25">
    <mergeCell ref="E28:F28"/>
    <mergeCell ref="G28:H28"/>
    <mergeCell ref="E29:F29"/>
    <mergeCell ref="G29:H29"/>
    <mergeCell ref="E30:F30"/>
    <mergeCell ref="G30:H30"/>
    <mergeCell ref="E27:F27"/>
    <mergeCell ref="G27:H27"/>
    <mergeCell ref="A6:E6"/>
    <mergeCell ref="F6:H6"/>
    <mergeCell ref="A7:E7"/>
    <mergeCell ref="F7:H7"/>
    <mergeCell ref="A8:E8"/>
    <mergeCell ref="F8:H8"/>
    <mergeCell ref="A9:H9"/>
    <mergeCell ref="A16:C17"/>
    <mergeCell ref="A21:C21"/>
    <mergeCell ref="B26:F26"/>
    <mergeCell ref="G26:H26"/>
    <mergeCell ref="A5:H5"/>
    <mergeCell ref="A1:H1"/>
    <mergeCell ref="A2:D3"/>
    <mergeCell ref="E2:G3"/>
    <mergeCell ref="H2:H3"/>
    <mergeCell ref="A4:H4"/>
  </mergeCells>
  <dataValidations count="2">
    <dataValidation operator="greaterThan" showInputMessage="1" showErrorMessage="1" sqref="F6:H6"/>
    <dataValidation type="decimal" showInputMessage="1" showErrorMessage="1" sqref="F7:H7">
      <formula1>-500</formula1>
      <formula2>500</formula2>
    </dataValidation>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33796" r:id="rId4">
          <objectPr defaultSize="0" autoPict="0" r:id="rId5">
            <anchor moveWithCells="1">
              <from>
                <xdr:col>0</xdr:col>
                <xdr:colOff>44879</xdr:colOff>
                <xdr:row>31</xdr:row>
                <xdr:rowOff>39269</xdr:rowOff>
              </from>
              <to>
                <xdr:col>7</xdr:col>
                <xdr:colOff>667568</xdr:colOff>
                <xdr:row>55</xdr:row>
                <xdr:rowOff>140245</xdr:rowOff>
              </to>
            </anchor>
          </objectPr>
        </oleObject>
      </mc:Choice>
      <mc:Fallback>
        <oleObject progId="Word.Document.12" shapeId="33796" r:id="rId4"/>
      </mc:Fallback>
    </mc:AlternateContent>
    <mc:AlternateContent xmlns:mc="http://schemas.openxmlformats.org/markup-compatibility/2006">
      <mc:Choice Requires="x14">
        <oleObject progId="Word.Document.12" shapeId="33797" r:id="rId6">
          <objectPr defaultSize="0" autoPict="0" r:id="rId7">
            <anchor moveWithCells="1">
              <from>
                <xdr:col>0</xdr:col>
                <xdr:colOff>44879</xdr:colOff>
                <xdr:row>57</xdr:row>
                <xdr:rowOff>123416</xdr:rowOff>
              </from>
              <to>
                <xdr:col>7</xdr:col>
                <xdr:colOff>645129</xdr:colOff>
                <xdr:row>69</xdr:row>
                <xdr:rowOff>56098</xdr:rowOff>
              </to>
            </anchor>
          </objectPr>
        </oleObject>
      </mc:Choice>
      <mc:Fallback>
        <oleObject progId="Word.Document.12" shapeId="33797" r:id="rId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6"/>
  <dimension ref="A1:XFC150"/>
  <sheetViews>
    <sheetView showGridLines="0" zoomScaleNormal="100" workbookViewId="0">
      <selection sqref="A1:A2"/>
    </sheetView>
  </sheetViews>
  <sheetFormatPr defaultColWidth="0" defaultRowHeight="9.9499999999999993" customHeight="1" zeroHeight="1" x14ac:dyDescent="0.4"/>
  <cols>
    <col min="1" max="1" width="4.69140625" style="18" customWidth="1"/>
    <col min="2" max="2" width="3.69140625" style="140" customWidth="1"/>
    <col min="3" max="3" width="0.84375" style="18" customWidth="1"/>
    <col min="4" max="4" width="23.3046875" style="18" customWidth="1"/>
    <col min="5" max="5" width="5.3828125" style="18" customWidth="1"/>
    <col min="6" max="7" width="9.84375" style="18" customWidth="1"/>
    <col min="8" max="8" width="7.53515625" style="18" customWidth="1"/>
    <col min="9" max="9" width="7.15234375" style="18" customWidth="1"/>
    <col min="10" max="10" width="6" style="18" customWidth="1"/>
    <col min="11" max="11" width="7.53515625" style="18" customWidth="1"/>
    <col min="12" max="12" width="0.53515625" style="18" hidden="1" customWidth="1"/>
    <col min="13" max="13" width="10.53515625" style="18" customWidth="1"/>
    <col min="14" max="14" width="2.15234375" style="18" customWidth="1"/>
    <col min="15" max="16" width="2.3828125" style="18" hidden="1"/>
    <col min="17" max="17" width="13.53515625" style="18" hidden="1"/>
    <col min="18" max="16383" width="2.3828125" style="18" hidden="1"/>
    <col min="16384" max="16384" width="12.3046875" style="18" hidden="1"/>
  </cols>
  <sheetData>
    <row r="1" spans="1:17" ht="25.75" customHeight="1" x14ac:dyDescent="0.4">
      <c r="A1" s="446"/>
      <c r="B1" s="447" t="s">
        <v>60</v>
      </c>
      <c r="C1" s="302"/>
      <c r="D1" s="448" t="str">
        <f>IF(Q2,"ATTESTATO DI SOSTENIBILITA' AMBIENTALE",IF(DATI!F5="","ATTENZIONE! Compilare la scheda DATI","ATTESTATO: NON APPLICABILE (vedi foglio DATI)"))</f>
        <v>ATTENZIONE! Compilare la scheda DATI</v>
      </c>
      <c r="E1" s="448"/>
      <c r="F1" s="448"/>
      <c r="G1" s="448"/>
      <c r="H1" s="448"/>
      <c r="I1" s="448"/>
      <c r="J1" s="448"/>
      <c r="K1" s="448"/>
      <c r="L1" s="448"/>
      <c r="M1" s="448"/>
      <c r="N1" s="302"/>
      <c r="O1" s="449"/>
    </row>
    <row r="2" spans="1:17" ht="21" customHeight="1" x14ac:dyDescent="0.4">
      <c r="A2" s="446"/>
      <c r="B2" s="447"/>
      <c r="C2" s="303"/>
      <c r="D2" s="450" t="s">
        <v>506</v>
      </c>
      <c r="E2" s="450"/>
      <c r="F2" s="450"/>
      <c r="G2" s="450"/>
      <c r="H2" s="450"/>
      <c r="I2" s="450"/>
      <c r="J2" s="450"/>
      <c r="K2" s="450"/>
      <c r="L2" s="450"/>
      <c r="M2" s="450"/>
      <c r="N2" s="303"/>
      <c r="O2" s="449"/>
      <c r="Q2" s="18" t="b">
        <f>DATI!F5="Attestazione del progetto"</f>
        <v>0</v>
      </c>
    </row>
    <row r="3" spans="1:17" ht="11.5" customHeight="1" x14ac:dyDescent="0.4">
      <c r="A3" s="451" t="s">
        <v>61</v>
      </c>
      <c r="B3" s="447"/>
      <c r="C3" s="452"/>
      <c r="D3" s="453"/>
      <c r="E3" s="453"/>
      <c r="F3" s="453"/>
      <c r="G3" s="453"/>
      <c r="H3" s="453"/>
      <c r="I3" s="453"/>
      <c r="J3" s="453"/>
      <c r="K3" s="453"/>
      <c r="L3" s="453"/>
      <c r="M3" s="453"/>
      <c r="N3" s="454"/>
      <c r="O3" s="449"/>
    </row>
    <row r="4" spans="1:17" ht="12.7" customHeight="1" x14ac:dyDescent="0.4">
      <c r="A4" s="451"/>
      <c r="B4" s="447"/>
      <c r="C4" s="452"/>
      <c r="D4" s="455" t="s">
        <v>62</v>
      </c>
      <c r="E4" s="456"/>
      <c r="F4" s="456"/>
      <c r="G4" s="456"/>
      <c r="H4" s="456"/>
      <c r="I4" s="456"/>
      <c r="J4" s="456"/>
      <c r="K4" s="456"/>
      <c r="L4" s="456"/>
      <c r="M4" s="456"/>
      <c r="N4" s="454"/>
      <c r="O4" s="449"/>
    </row>
    <row r="5" spans="1:17" ht="12.05" customHeight="1" x14ac:dyDescent="0.4">
      <c r="A5" s="451"/>
      <c r="B5" s="447"/>
      <c r="C5" s="452"/>
      <c r="D5" s="304" t="s">
        <v>31</v>
      </c>
      <c r="E5" s="457" t="str">
        <f>IF(Q2,IF(DATI!F9="","",DATI!F9),"")</f>
        <v/>
      </c>
      <c r="F5" s="458"/>
      <c r="G5" s="458"/>
      <c r="H5" s="458"/>
      <c r="I5" s="458"/>
      <c r="J5" s="458"/>
      <c r="K5" s="458"/>
      <c r="L5" s="458"/>
      <c r="M5" s="459"/>
      <c r="N5" s="454"/>
      <c r="O5" s="449"/>
    </row>
    <row r="6" spans="1:17" ht="23.1" customHeight="1" x14ac:dyDescent="0.4">
      <c r="A6" s="451"/>
      <c r="B6" s="447"/>
      <c r="C6" s="452"/>
      <c r="D6" s="304" t="s">
        <v>47</v>
      </c>
      <c r="E6" s="457" t="str">
        <f>IF(Q2,IF(DATI!F10="","",DATI!F10),"")</f>
        <v/>
      </c>
      <c r="F6" s="458"/>
      <c r="G6" s="458"/>
      <c r="H6" s="458"/>
      <c r="I6" s="458"/>
      <c r="J6" s="458"/>
      <c r="K6" s="458"/>
      <c r="L6" s="458"/>
      <c r="M6" s="459"/>
      <c r="N6" s="454"/>
      <c r="O6" s="449"/>
    </row>
    <row r="7" spans="1:17" ht="23.1" customHeight="1" x14ac:dyDescent="0.4">
      <c r="A7" s="451"/>
      <c r="B7" s="447"/>
      <c r="C7" s="452"/>
      <c r="D7" s="304" t="s">
        <v>63</v>
      </c>
      <c r="E7" s="457" t="str">
        <f>IF(Q2,IF(DATI!I11="","",CONCATENATE("Sez=",DATI!G11,"; ","Fg=",DATI!I11,"; ","p.lla=",DATI!K11,"; ","sub=",DATI!M11)),"")</f>
        <v/>
      </c>
      <c r="F7" s="458"/>
      <c r="G7" s="458"/>
      <c r="H7" s="458"/>
      <c r="I7" s="458"/>
      <c r="J7" s="458"/>
      <c r="K7" s="458"/>
      <c r="L7" s="458"/>
      <c r="M7" s="459"/>
      <c r="N7" s="454"/>
      <c r="O7" s="449"/>
    </row>
    <row r="8" spans="1:17" ht="14.5" customHeight="1" x14ac:dyDescent="0.4">
      <c r="A8" s="451"/>
      <c r="B8" s="447"/>
      <c r="C8" s="452"/>
      <c r="D8" s="304" t="s">
        <v>64</v>
      </c>
      <c r="E8" s="457" t="str">
        <f>IF(Q2,IF(DATI!K12="","",DATI!K12),"")</f>
        <v/>
      </c>
      <c r="F8" s="458"/>
      <c r="G8" s="458"/>
      <c r="H8" s="458"/>
      <c r="I8" s="458"/>
      <c r="J8" s="458"/>
      <c r="K8" s="458"/>
      <c r="L8" s="458"/>
      <c r="M8" s="459"/>
      <c r="N8" s="454"/>
      <c r="O8" s="449"/>
    </row>
    <row r="9" spans="1:17" ht="13.4" customHeight="1" x14ac:dyDescent="0.4">
      <c r="A9" s="451"/>
      <c r="B9" s="447"/>
      <c r="C9" s="452"/>
      <c r="D9" s="304" t="s">
        <v>65</v>
      </c>
      <c r="E9" s="457" t="str">
        <f>IF(Q$2,IF(DATI!K13="","",DATI!K13),"")</f>
        <v/>
      </c>
      <c r="F9" s="458"/>
      <c r="G9" s="458"/>
      <c r="H9" s="458"/>
      <c r="I9" s="458"/>
      <c r="J9" s="458"/>
      <c r="K9" s="458"/>
      <c r="L9" s="458"/>
      <c r="M9" s="459"/>
      <c r="N9" s="454"/>
      <c r="O9" s="449"/>
    </row>
    <row r="10" spans="1:17" ht="48.05" customHeight="1" x14ac:dyDescent="0.4">
      <c r="A10" s="451"/>
      <c r="B10" s="447"/>
      <c r="C10" s="452"/>
      <c r="D10" s="304" t="s">
        <v>66</v>
      </c>
      <c r="E10" s="460" t="str">
        <f>IF(Q2,IF(DATI!F14="","",DATI!F14),"")</f>
        <v/>
      </c>
      <c r="F10" s="461"/>
      <c r="G10" s="461"/>
      <c r="H10" s="461"/>
      <c r="I10" s="461"/>
      <c r="J10" s="461"/>
      <c r="K10" s="461"/>
      <c r="L10" s="461"/>
      <c r="M10" s="462"/>
      <c r="N10" s="454"/>
      <c r="O10" s="449"/>
    </row>
    <row r="11" spans="1:17" ht="14.15" customHeight="1" x14ac:dyDescent="0.4">
      <c r="A11" s="451"/>
      <c r="B11" s="447"/>
      <c r="C11" s="452"/>
      <c r="D11" s="304" t="s">
        <v>42</v>
      </c>
      <c r="E11" s="463" t="str">
        <f>IF(Q2,IF(DATI!F15="","",DATI!F15),"")</f>
        <v/>
      </c>
      <c r="F11" s="464"/>
      <c r="G11" s="464"/>
      <c r="H11" s="464"/>
      <c r="I11" s="464"/>
      <c r="J11" s="464"/>
      <c r="K11" s="464"/>
      <c r="L11" s="464"/>
      <c r="M11" s="465"/>
      <c r="N11" s="454"/>
      <c r="O11" s="449"/>
      <c r="Q11" s="41"/>
    </row>
    <row r="12" spans="1:17" ht="24" customHeight="1" x14ac:dyDescent="0.4">
      <c r="A12" s="451"/>
      <c r="B12" s="447"/>
      <c r="C12" s="452"/>
      <c r="D12" s="304" t="s">
        <v>43</v>
      </c>
      <c r="E12" s="463" t="str">
        <f>IF(Q2,IF(DATI!F17="","",DATI!F17),"")</f>
        <v/>
      </c>
      <c r="F12" s="464"/>
      <c r="G12" s="464"/>
      <c r="H12" s="464"/>
      <c r="I12" s="464"/>
      <c r="J12" s="464"/>
      <c r="K12" s="464"/>
      <c r="L12" s="464"/>
      <c r="M12" s="465"/>
      <c r="N12" s="454"/>
      <c r="O12" s="449"/>
    </row>
    <row r="13" spans="1:17" ht="14.15" customHeight="1" x14ac:dyDescent="0.4">
      <c r="A13" s="451"/>
      <c r="B13" s="447"/>
      <c r="C13" s="452"/>
      <c r="D13" s="304" t="s">
        <v>55</v>
      </c>
      <c r="E13" s="463" t="str">
        <f>IF(Q2,IF(DATI!F18="","",DATI!F18),"")</f>
        <v/>
      </c>
      <c r="F13" s="464"/>
      <c r="G13" s="464"/>
      <c r="H13" s="464"/>
      <c r="I13" s="464"/>
      <c r="J13" s="464"/>
      <c r="K13" s="464"/>
      <c r="L13" s="464"/>
      <c r="M13" s="465"/>
      <c r="N13" s="454"/>
      <c r="O13" s="449"/>
    </row>
    <row r="14" spans="1:17" ht="14.15" customHeight="1" x14ac:dyDescent="0.4">
      <c r="A14" s="451"/>
      <c r="B14" s="447"/>
      <c r="C14" s="452"/>
      <c r="D14" s="304" t="s">
        <v>56</v>
      </c>
      <c r="E14" s="463" t="str">
        <f>IF(Q2,IF(DATI!K18="","",DATI!K18),"")</f>
        <v/>
      </c>
      <c r="F14" s="464"/>
      <c r="G14" s="464"/>
      <c r="H14" s="464"/>
      <c r="I14" s="464"/>
      <c r="J14" s="464"/>
      <c r="K14" s="464"/>
      <c r="L14" s="464"/>
      <c r="M14" s="465"/>
      <c r="N14" s="454"/>
      <c r="O14" s="449"/>
    </row>
    <row r="15" spans="1:17" ht="15.05" customHeight="1" x14ac:dyDescent="0.4">
      <c r="A15" s="451"/>
      <c r="B15" s="447"/>
      <c r="C15" s="452"/>
      <c r="D15" s="304" t="s">
        <v>67</v>
      </c>
      <c r="E15" s="457" t="str">
        <f>IF(Q$2,IF(DATI!F20="","",DATI!F20),"")</f>
        <v/>
      </c>
      <c r="F15" s="458"/>
      <c r="G15" s="458"/>
      <c r="H15" s="458"/>
      <c r="I15" s="458"/>
      <c r="J15" s="458"/>
      <c r="K15" s="458"/>
      <c r="L15" s="458"/>
      <c r="M15" s="459"/>
      <c r="N15" s="454"/>
      <c r="O15" s="449"/>
    </row>
    <row r="16" spans="1:17" ht="15.05" customHeight="1" x14ac:dyDescent="0.4">
      <c r="A16" s="451"/>
      <c r="B16" s="447"/>
      <c r="C16" s="452"/>
      <c r="D16" s="304" t="s">
        <v>93</v>
      </c>
      <c r="E16" s="457" t="str">
        <f>IF(Q$2,IF(DATI!F22="","",DATI!F22),"")</f>
        <v/>
      </c>
      <c r="F16" s="458"/>
      <c r="G16" s="458"/>
      <c r="H16" s="458"/>
      <c r="I16" s="458"/>
      <c r="J16" s="458"/>
      <c r="K16" s="458"/>
      <c r="L16" s="458"/>
      <c r="M16" s="459"/>
      <c r="N16" s="454"/>
      <c r="O16" s="449"/>
    </row>
    <row r="17" spans="1:262" ht="15.05" customHeight="1" x14ac:dyDescent="0.4">
      <c r="A17" s="451"/>
      <c r="B17" s="447"/>
      <c r="C17" s="452"/>
      <c r="D17" s="304" t="s">
        <v>68</v>
      </c>
      <c r="E17" s="457" t="str">
        <f>IF(Q$2,IF(DATI!F25="","",DATI!F25),"")</f>
        <v/>
      </c>
      <c r="F17" s="458"/>
      <c r="G17" s="458"/>
      <c r="H17" s="458"/>
      <c r="I17" s="458"/>
      <c r="J17" s="458"/>
      <c r="K17" s="458"/>
      <c r="L17" s="458"/>
      <c r="M17" s="459"/>
      <c r="N17" s="454"/>
      <c r="O17" s="449"/>
    </row>
    <row r="18" spans="1:262" ht="15.05" customHeight="1" x14ac:dyDescent="0.4">
      <c r="A18" s="451"/>
      <c r="B18" s="447"/>
      <c r="C18" s="452"/>
      <c r="D18" s="304" t="s">
        <v>69</v>
      </c>
      <c r="E18" s="457" t="str">
        <f>IF(Q$2,IF(DATI!F26="","",DATI!F26),"")</f>
        <v/>
      </c>
      <c r="F18" s="458"/>
      <c r="G18" s="458"/>
      <c r="H18" s="458"/>
      <c r="I18" s="458"/>
      <c r="J18" s="458"/>
      <c r="K18" s="458"/>
      <c r="L18" s="458"/>
      <c r="M18" s="459"/>
      <c r="N18" s="454"/>
      <c r="O18" s="449"/>
    </row>
    <row r="19" spans="1:262" ht="15.05" customHeight="1" x14ac:dyDescent="0.4">
      <c r="A19" s="451"/>
      <c r="B19" s="447"/>
      <c r="C19" s="452"/>
      <c r="D19" s="304" t="s">
        <v>70</v>
      </c>
      <c r="E19" s="457" t="str">
        <f>IF(Q$2,IF(DATI!F27="","",DATI!F27),"")</f>
        <v/>
      </c>
      <c r="F19" s="458"/>
      <c r="G19" s="458"/>
      <c r="H19" s="458"/>
      <c r="I19" s="458"/>
      <c r="J19" s="458"/>
      <c r="K19" s="458"/>
      <c r="L19" s="458"/>
      <c r="M19" s="459"/>
      <c r="N19" s="454"/>
      <c r="O19" s="449"/>
    </row>
    <row r="20" spans="1:262" ht="9.75" customHeight="1" x14ac:dyDescent="0.4">
      <c r="A20" s="451"/>
      <c r="B20" s="447"/>
      <c r="C20" s="452"/>
      <c r="D20" s="305"/>
      <c r="E20" s="305"/>
      <c r="F20" s="305"/>
      <c r="G20" s="305"/>
      <c r="H20" s="306"/>
      <c r="I20" s="307"/>
      <c r="J20" s="308"/>
      <c r="K20" s="308"/>
      <c r="L20" s="308"/>
      <c r="M20" s="308"/>
      <c r="N20" s="454"/>
      <c r="O20" s="449"/>
    </row>
    <row r="21" spans="1:262" ht="21" customHeight="1" x14ac:dyDescent="0.4">
      <c r="A21" s="451"/>
      <c r="B21" s="447"/>
      <c r="C21" s="452"/>
      <c r="D21" s="468" t="s">
        <v>71</v>
      </c>
      <c r="E21" s="469"/>
      <c r="F21" s="469"/>
      <c r="G21" s="470" t="str">
        <f>IF(Q2,'Pesatura criteri'!Q11,"")</f>
        <v/>
      </c>
      <c r="H21" s="471"/>
      <c r="I21" s="307"/>
      <c r="J21" s="308"/>
      <c r="K21" s="308"/>
      <c r="L21" s="308"/>
      <c r="M21" s="308"/>
      <c r="N21" s="454"/>
      <c r="O21" s="449"/>
    </row>
    <row r="22" spans="1:262" ht="8.3000000000000007" customHeight="1" x14ac:dyDescent="0.4">
      <c r="A22" s="451"/>
      <c r="B22" s="447"/>
      <c r="C22" s="452"/>
      <c r="D22" s="472"/>
      <c r="E22" s="472"/>
      <c r="F22" s="472"/>
      <c r="G22" s="472"/>
      <c r="H22" s="472"/>
      <c r="I22" s="472"/>
      <c r="J22" s="472"/>
      <c r="K22" s="472"/>
      <c r="L22" s="472"/>
      <c r="M22" s="472"/>
      <c r="N22" s="454"/>
      <c r="O22" s="449"/>
    </row>
    <row r="23" spans="1:262" ht="12.7" customHeight="1" x14ac:dyDescent="0.4">
      <c r="A23" s="451"/>
      <c r="B23" s="447"/>
      <c r="C23" s="452"/>
      <c r="D23" s="473" t="s">
        <v>72</v>
      </c>
      <c r="E23" s="473"/>
      <c r="F23" s="473"/>
      <c r="G23" s="473"/>
      <c r="H23" s="473"/>
      <c r="I23" s="473"/>
      <c r="J23" s="473"/>
      <c r="K23" s="473"/>
      <c r="L23" s="473"/>
      <c r="M23" s="473"/>
      <c r="N23" s="454"/>
      <c r="O23" s="449"/>
    </row>
    <row r="24" spans="1:262" ht="9.0500000000000007" customHeight="1" x14ac:dyDescent="0.4">
      <c r="A24" s="451"/>
      <c r="B24" s="447"/>
      <c r="C24" s="452"/>
      <c r="D24" s="309"/>
      <c r="E24" s="309"/>
      <c r="F24" s="309"/>
      <c r="G24" s="309"/>
      <c r="H24" s="309"/>
      <c r="I24" s="309"/>
      <c r="J24" s="309"/>
      <c r="K24" s="309"/>
      <c r="L24" s="309"/>
      <c r="M24" s="309"/>
      <c r="N24" s="454"/>
      <c r="O24" s="449"/>
    </row>
    <row r="25" spans="1:262" ht="15.05" customHeight="1" x14ac:dyDescent="0.4">
      <c r="A25" s="451"/>
      <c r="B25" s="447"/>
      <c r="C25" s="452"/>
      <c r="D25" s="474" t="s">
        <v>73</v>
      </c>
      <c r="E25" s="474"/>
      <c r="F25" s="474"/>
      <c r="G25" s="474"/>
      <c r="H25" s="475" t="s">
        <v>57</v>
      </c>
      <c r="I25" s="475"/>
      <c r="J25" s="475"/>
      <c r="K25" s="309"/>
      <c r="L25" s="309"/>
      <c r="M25" s="309"/>
      <c r="N25" s="454"/>
      <c r="O25" s="449"/>
    </row>
    <row r="26" spans="1:262" ht="15.05" customHeight="1" x14ac:dyDescent="0.4">
      <c r="A26" s="451"/>
      <c r="B26" s="447"/>
      <c r="C26" s="452"/>
      <c r="D26" s="474"/>
      <c r="E26" s="474"/>
      <c r="F26" s="474"/>
      <c r="G26" s="474"/>
      <c r="H26" s="475"/>
      <c r="I26" s="475"/>
      <c r="J26" s="475"/>
      <c r="K26" s="309"/>
      <c r="L26" s="309"/>
      <c r="M26" s="309"/>
      <c r="N26" s="454"/>
      <c r="O26" s="449"/>
    </row>
    <row r="27" spans="1:262" ht="15.05" customHeight="1" x14ac:dyDescent="0.4">
      <c r="A27" s="451"/>
      <c r="B27" s="447"/>
      <c r="C27" s="452"/>
      <c r="D27" s="466" t="s">
        <v>597</v>
      </c>
      <c r="E27" s="466"/>
      <c r="F27" s="466"/>
      <c r="G27" s="466"/>
      <c r="H27" s="467" t="str">
        <f>IF(Q$2,IF('Pesatura criteri'!Q13&lt;&gt;"",'Pesatura criteri'!Q13,""),"")</f>
        <v/>
      </c>
      <c r="I27" s="467"/>
      <c r="J27" s="467"/>
      <c r="K27" s="309"/>
      <c r="L27" s="309"/>
      <c r="M27" s="309"/>
      <c r="N27" s="454"/>
      <c r="O27" s="449"/>
      <c r="S27" s="20"/>
      <c r="T27" s="20"/>
      <c r="JA27" s="20"/>
      <c r="JB27" s="20"/>
    </row>
    <row r="28" spans="1:262" ht="15.05" customHeight="1" x14ac:dyDescent="0.4">
      <c r="A28" s="451"/>
      <c r="B28" s="447"/>
      <c r="C28" s="452"/>
      <c r="D28" s="466" t="s">
        <v>590</v>
      </c>
      <c r="E28" s="466"/>
      <c r="F28" s="466"/>
      <c r="G28" s="466"/>
      <c r="H28" s="467" t="str">
        <f>IF(Q$2,IF('Pesatura criteri'!Q18&lt;&gt;"",'Pesatura criteri'!Q18,""),"")</f>
        <v/>
      </c>
      <c r="I28" s="467"/>
      <c r="J28" s="467"/>
      <c r="K28" s="309"/>
      <c r="L28" s="309"/>
      <c r="M28" s="309"/>
      <c r="N28" s="454"/>
      <c r="O28" s="449"/>
      <c r="R28" s="21"/>
      <c r="S28" s="20"/>
      <c r="T28" s="20"/>
      <c r="IZ28" s="21"/>
      <c r="JA28" s="20"/>
      <c r="JB28" s="20"/>
    </row>
    <row r="29" spans="1:262" ht="15.05" customHeight="1" x14ac:dyDescent="0.4">
      <c r="A29" s="451"/>
      <c r="B29" s="447"/>
      <c r="C29" s="452"/>
      <c r="D29" s="466" t="s">
        <v>591</v>
      </c>
      <c r="E29" s="466"/>
      <c r="F29" s="466"/>
      <c r="G29" s="466"/>
      <c r="H29" s="467" t="str">
        <f>IF(Q$2,IF('Pesatura criteri'!Q23&lt;&gt;"",'Pesatura criteri'!Q23,""),"")</f>
        <v/>
      </c>
      <c r="I29" s="467"/>
      <c r="J29" s="467"/>
      <c r="K29" s="309"/>
      <c r="L29" s="309"/>
      <c r="M29" s="309"/>
      <c r="N29" s="454"/>
      <c r="O29" s="449"/>
      <c r="S29" s="20"/>
      <c r="T29" s="20"/>
      <c r="JA29" s="20"/>
      <c r="JB29" s="20"/>
    </row>
    <row r="30" spans="1:262" ht="15.05" customHeight="1" x14ac:dyDescent="0.4">
      <c r="A30" s="451"/>
      <c r="B30" s="447"/>
      <c r="C30" s="452"/>
      <c r="D30" s="466" t="s">
        <v>592</v>
      </c>
      <c r="E30" s="466"/>
      <c r="F30" s="466"/>
      <c r="G30" s="466"/>
      <c r="H30" s="467" t="str">
        <f>IF(Q$2,IF('Pesatura criteri'!Q44&lt;&gt;"",'Pesatura criteri'!Q44,""),"")</f>
        <v/>
      </c>
      <c r="I30" s="467"/>
      <c r="J30" s="467"/>
      <c r="K30" s="309"/>
      <c r="L30" s="309"/>
      <c r="M30" s="309"/>
      <c r="N30" s="454"/>
      <c r="O30" s="449"/>
      <c r="S30" s="20"/>
      <c r="T30" s="20"/>
      <c r="IZ30" s="21"/>
      <c r="JA30" s="20"/>
      <c r="JB30" s="20"/>
    </row>
    <row r="31" spans="1:262" ht="15.05" customHeight="1" x14ac:dyDescent="0.4">
      <c r="A31" s="451"/>
      <c r="B31" s="447"/>
      <c r="C31" s="452"/>
      <c r="D31" s="476" t="s">
        <v>593</v>
      </c>
      <c r="E31" s="476"/>
      <c r="F31" s="476"/>
      <c r="G31" s="476"/>
      <c r="H31" s="467" t="str">
        <f>IF(Q$2,IF('Pesatura criteri'!Q49&lt;&gt;"",'Pesatura criteri'!Q49,""),"")</f>
        <v/>
      </c>
      <c r="I31" s="467"/>
      <c r="J31" s="467"/>
      <c r="K31" s="309"/>
      <c r="L31" s="309"/>
      <c r="M31" s="309"/>
      <c r="N31" s="454"/>
      <c r="O31" s="449"/>
      <c r="R31" s="22"/>
      <c r="S31" s="20"/>
      <c r="T31" s="20"/>
      <c r="IZ31" s="21"/>
      <c r="JA31" s="20"/>
      <c r="JB31" s="20"/>
    </row>
    <row r="32" spans="1:262" ht="15.05" customHeight="1" x14ac:dyDescent="0.4">
      <c r="A32" s="451"/>
      <c r="B32" s="447"/>
      <c r="C32" s="452"/>
      <c r="D32" s="466" t="s">
        <v>594</v>
      </c>
      <c r="E32" s="466"/>
      <c r="F32" s="466"/>
      <c r="G32" s="466"/>
      <c r="H32" s="467" t="str">
        <f>IF(Q$2,IF('Pesatura criteri'!Q60&lt;&gt;"",'Pesatura criteri'!Q60,""),"")</f>
        <v/>
      </c>
      <c r="I32" s="467"/>
      <c r="J32" s="467"/>
      <c r="K32" s="309"/>
      <c r="L32" s="309"/>
      <c r="M32" s="309"/>
      <c r="N32" s="454"/>
      <c r="O32" s="449"/>
    </row>
    <row r="33" spans="1:17" ht="15.05" customHeight="1" x14ac:dyDescent="0.4">
      <c r="A33" s="451"/>
      <c r="B33" s="447"/>
      <c r="C33" s="452"/>
      <c r="D33" s="476" t="s">
        <v>595</v>
      </c>
      <c r="E33" s="476"/>
      <c r="F33" s="476"/>
      <c r="G33" s="476"/>
      <c r="H33" s="467" t="str">
        <f>IF(Q$2,IF('Pesatura criteri'!Q67&lt;&gt;"",'Pesatura criteri'!Q67,""),"")</f>
        <v/>
      </c>
      <c r="I33" s="467"/>
      <c r="J33" s="467"/>
      <c r="K33" s="309"/>
      <c r="L33" s="309"/>
      <c r="M33" s="309"/>
      <c r="N33" s="454"/>
      <c r="O33" s="449"/>
    </row>
    <row r="34" spans="1:17" ht="15.05" customHeight="1" x14ac:dyDescent="0.4">
      <c r="A34" s="451"/>
      <c r="B34" s="447"/>
      <c r="C34" s="452"/>
      <c r="D34" s="310"/>
      <c r="E34" s="310"/>
      <c r="F34" s="310"/>
      <c r="G34" s="310"/>
      <c r="H34" s="311"/>
      <c r="I34" s="311"/>
      <c r="J34" s="311"/>
      <c r="K34" s="19"/>
      <c r="L34" s="309"/>
      <c r="M34" s="309"/>
      <c r="N34" s="454"/>
      <c r="O34" s="449"/>
    </row>
    <row r="35" spans="1:17" ht="15.05" customHeight="1" x14ac:dyDescent="0.4">
      <c r="A35" s="451"/>
      <c r="B35" s="447"/>
      <c r="C35" s="452"/>
      <c r="D35" s="312"/>
      <c r="E35" s="313"/>
      <c r="F35" s="314"/>
      <c r="G35" s="315"/>
      <c r="H35" s="19"/>
      <c r="I35" s="19"/>
      <c r="J35" s="19"/>
      <c r="K35" s="19"/>
      <c r="L35" s="309"/>
      <c r="M35" s="309"/>
      <c r="N35" s="454"/>
      <c r="O35" s="449"/>
    </row>
    <row r="36" spans="1:17" ht="9.0500000000000007" customHeight="1" x14ac:dyDescent="0.4">
      <c r="A36" s="451"/>
      <c r="B36" s="447"/>
      <c r="C36" s="452"/>
      <c r="D36" s="472"/>
      <c r="E36" s="472"/>
      <c r="F36" s="472"/>
      <c r="G36" s="472"/>
      <c r="H36" s="472"/>
      <c r="I36" s="472"/>
      <c r="J36" s="472"/>
      <c r="K36" s="472"/>
      <c r="L36" s="472"/>
      <c r="M36" s="472"/>
      <c r="N36" s="454"/>
      <c r="O36" s="449"/>
      <c r="Q36" s="20"/>
    </row>
    <row r="37" spans="1:17" ht="14.5" customHeight="1" x14ac:dyDescent="0.4">
      <c r="A37" s="478"/>
      <c r="B37" s="447"/>
      <c r="C37" s="452"/>
      <c r="D37" s="479" t="s">
        <v>74</v>
      </c>
      <c r="E37" s="479"/>
      <c r="F37" s="479"/>
      <c r="G37" s="479"/>
      <c r="H37" s="479"/>
      <c r="I37" s="479"/>
      <c r="J37" s="479"/>
      <c r="K37" s="479"/>
      <c r="L37" s="479"/>
      <c r="M37" s="479"/>
      <c r="N37" s="454"/>
      <c r="O37" s="449"/>
    </row>
    <row r="38" spans="1:17" ht="59.45" customHeight="1" x14ac:dyDescent="0.4">
      <c r="A38" s="478"/>
      <c r="B38" s="447"/>
      <c r="C38" s="452"/>
      <c r="D38" s="460" t="str">
        <f>IF(Q2,IF(DATI!F28="","",DATI!F28),"")</f>
        <v/>
      </c>
      <c r="E38" s="461"/>
      <c r="F38" s="461"/>
      <c r="G38" s="461"/>
      <c r="H38" s="461"/>
      <c r="I38" s="461"/>
      <c r="J38" s="461"/>
      <c r="K38" s="461"/>
      <c r="L38" s="461"/>
      <c r="M38" s="462"/>
      <c r="N38" s="454"/>
      <c r="O38" s="449"/>
    </row>
    <row r="39" spans="1:17" ht="7.75" customHeight="1" x14ac:dyDescent="0.4">
      <c r="A39" s="478"/>
      <c r="B39" s="447"/>
      <c r="C39" s="452"/>
      <c r="D39" s="452"/>
      <c r="E39" s="452"/>
      <c r="F39" s="452"/>
      <c r="G39" s="452"/>
      <c r="H39" s="452"/>
      <c r="I39" s="452"/>
      <c r="J39" s="452"/>
      <c r="K39" s="452"/>
      <c r="L39" s="452"/>
      <c r="M39" s="452"/>
      <c r="N39" s="454"/>
      <c r="O39" s="449"/>
    </row>
    <row r="40" spans="1:17" ht="30.05" customHeight="1" x14ac:dyDescent="0.4">
      <c r="A40" s="478"/>
      <c r="B40" s="447"/>
      <c r="C40" s="452"/>
      <c r="D40" s="480" t="str">
        <f>IF(Q2,"In seguito alla valutazione del progetto si attesta che i livelli di prestazione ed il punteggio globale raggiunto dall’edificio sono conformi alle tabelle sopra riportate.","")</f>
        <v/>
      </c>
      <c r="E40" s="480"/>
      <c r="F40" s="480"/>
      <c r="G40" s="480"/>
      <c r="H40" s="480"/>
      <c r="I40" s="480"/>
      <c r="J40" s="480"/>
      <c r="K40" s="480"/>
      <c r="L40" s="480"/>
      <c r="M40" s="480"/>
      <c r="N40" s="454"/>
      <c r="O40" s="449"/>
    </row>
    <row r="41" spans="1:17" ht="14.5" customHeight="1" x14ac:dyDescent="0.4">
      <c r="A41" s="478"/>
      <c r="B41" s="447"/>
      <c r="C41" s="452"/>
      <c r="D41" s="316" t="s">
        <v>75</v>
      </c>
      <c r="E41" s="317" t="s">
        <v>58</v>
      </c>
      <c r="F41" s="317"/>
      <c r="G41" s="318"/>
      <c r="H41" s="453" t="s">
        <v>76</v>
      </c>
      <c r="I41" s="453"/>
      <c r="J41" s="453"/>
      <c r="K41" s="453"/>
      <c r="L41" s="453"/>
      <c r="M41" s="453"/>
      <c r="N41" s="454"/>
      <c r="O41" s="449"/>
    </row>
    <row r="42" spans="1:17" ht="14.5" customHeight="1" x14ac:dyDescent="0.4">
      <c r="A42" s="478"/>
      <c r="B42" s="447"/>
      <c r="C42" s="452"/>
      <c r="D42" s="319" t="str">
        <f>IF(Q2,IF(DATI!F6="","",DATI!F6),"")</f>
        <v/>
      </c>
      <c r="E42" s="317"/>
      <c r="F42" s="317"/>
      <c r="G42" s="320"/>
      <c r="H42" s="477" t="str">
        <f>E19</f>
        <v/>
      </c>
      <c r="I42" s="477"/>
      <c r="J42" s="477"/>
      <c r="K42" s="477"/>
      <c r="L42" s="477"/>
      <c r="M42" s="477"/>
      <c r="N42" s="454"/>
      <c r="O42" s="449"/>
    </row>
    <row r="43" spans="1:17" ht="12.05" customHeight="1" x14ac:dyDescent="0.4">
      <c r="A43" s="478"/>
      <c r="B43" s="447"/>
      <c r="C43" s="452"/>
      <c r="D43" s="319"/>
      <c r="E43" s="317"/>
      <c r="F43" s="317"/>
      <c r="G43" s="320"/>
      <c r="H43" s="477"/>
      <c r="I43" s="477"/>
      <c r="J43" s="477"/>
      <c r="K43" s="477"/>
      <c r="L43" s="477"/>
      <c r="M43" s="477"/>
      <c r="N43" s="454"/>
      <c r="O43" s="449"/>
    </row>
    <row r="44" spans="1:17" ht="11.6" customHeight="1" x14ac:dyDescent="0.4">
      <c r="A44" s="478"/>
      <c r="B44" s="447"/>
      <c r="C44" s="452"/>
      <c r="D44" s="319"/>
      <c r="E44" s="317"/>
      <c r="F44" s="317"/>
      <c r="G44" s="320"/>
      <c r="H44" s="320"/>
      <c r="I44" s="321"/>
      <c r="J44" s="321"/>
      <c r="K44" s="321"/>
      <c r="L44" s="321"/>
      <c r="M44" s="321"/>
      <c r="N44" s="454"/>
      <c r="O44" s="449"/>
    </row>
    <row r="45" spans="1:17" ht="10.4" customHeight="1" x14ac:dyDescent="0.4">
      <c r="A45" s="449"/>
      <c r="B45" s="449"/>
      <c r="C45" s="449"/>
      <c r="D45" s="449"/>
      <c r="E45" s="449"/>
      <c r="F45" s="449"/>
      <c r="G45" s="449"/>
      <c r="H45" s="449"/>
      <c r="I45" s="449"/>
      <c r="J45" s="449"/>
      <c r="K45" s="449"/>
      <c r="L45" s="449"/>
      <c r="M45" s="449"/>
      <c r="N45" s="449"/>
    </row>
    <row r="46" spans="1:17" ht="15.05" customHeight="1" x14ac:dyDescent="0.4"/>
    <row r="47" spans="1:17" ht="15.05" customHeight="1" x14ac:dyDescent="0.4"/>
    <row r="48" spans="1:17" ht="15.05" hidden="1" customHeight="1" x14ac:dyDescent="0.4"/>
    <row r="49" ht="15.05" hidden="1" customHeight="1" x14ac:dyDescent="0.4"/>
    <row r="50" ht="15.05" hidden="1" customHeight="1" x14ac:dyDescent="0.4"/>
    <row r="51" ht="15.05" hidden="1" customHeight="1" x14ac:dyDescent="0.4"/>
    <row r="52" ht="15.05" hidden="1" customHeight="1" x14ac:dyDescent="0.4"/>
    <row r="53" ht="15.05" hidden="1" customHeight="1" x14ac:dyDescent="0.4"/>
    <row r="54" ht="15.05" hidden="1" customHeight="1" x14ac:dyDescent="0.4"/>
    <row r="55" ht="15.05" hidden="1" customHeight="1" x14ac:dyDescent="0.4"/>
    <row r="56" ht="15.05" hidden="1" customHeight="1" x14ac:dyDescent="0.4"/>
    <row r="57" ht="15.05" hidden="1" customHeight="1" x14ac:dyDescent="0.4"/>
    <row r="58" ht="15.05" hidden="1" customHeight="1" x14ac:dyDescent="0.4"/>
    <row r="59" ht="15.05" hidden="1" customHeight="1" x14ac:dyDescent="0.4"/>
    <row r="60" ht="15.05" hidden="1" customHeight="1" x14ac:dyDescent="0.4"/>
    <row r="61" ht="15.05" hidden="1" customHeight="1" x14ac:dyDescent="0.4"/>
    <row r="62" ht="15.05" hidden="1" customHeight="1" x14ac:dyDescent="0.4"/>
    <row r="63" ht="15.05" hidden="1" customHeight="1" x14ac:dyDescent="0.4"/>
    <row r="64" ht="15.05" hidden="1" customHeight="1" x14ac:dyDescent="0.4"/>
    <row r="65" ht="15.05" hidden="1" customHeight="1" x14ac:dyDescent="0.4"/>
    <row r="66" ht="15.05" hidden="1" customHeight="1" x14ac:dyDescent="0.4"/>
    <row r="67" ht="15.05" hidden="1" customHeight="1" x14ac:dyDescent="0.4"/>
    <row r="68" ht="15.05" hidden="1" customHeight="1" x14ac:dyDescent="0.4"/>
    <row r="69" ht="15.05" hidden="1" customHeight="1" x14ac:dyDescent="0.4"/>
    <row r="70" ht="15.05" hidden="1" customHeight="1" x14ac:dyDescent="0.4"/>
    <row r="71" ht="15.05" hidden="1" customHeight="1" x14ac:dyDescent="0.4"/>
    <row r="72" ht="15.05" hidden="1" customHeight="1" x14ac:dyDescent="0.4"/>
    <row r="73" ht="15.05" hidden="1" customHeight="1" x14ac:dyDescent="0.4"/>
    <row r="74" ht="15.05" hidden="1" customHeight="1" x14ac:dyDescent="0.4"/>
    <row r="75" ht="15.05" hidden="1" customHeight="1" x14ac:dyDescent="0.4"/>
    <row r="76" ht="15.05" hidden="1" customHeight="1" x14ac:dyDescent="0.4"/>
    <row r="77" ht="15.05" hidden="1" customHeight="1" x14ac:dyDescent="0.4"/>
    <row r="78" ht="15.05" hidden="1" customHeight="1" x14ac:dyDescent="0.4"/>
    <row r="79" ht="15.05" hidden="1" customHeight="1" x14ac:dyDescent="0.4"/>
    <row r="80" ht="15.05" hidden="1" customHeight="1" x14ac:dyDescent="0.4"/>
    <row r="81" ht="15.05" hidden="1" customHeight="1" x14ac:dyDescent="0.4"/>
    <row r="82" ht="15.05" hidden="1" customHeight="1" x14ac:dyDescent="0.4"/>
    <row r="83" ht="15.05" hidden="1" customHeight="1" x14ac:dyDescent="0.4"/>
    <row r="84" ht="15.05" hidden="1" customHeight="1" x14ac:dyDescent="0.4"/>
    <row r="85" ht="15.05" hidden="1" customHeight="1" x14ac:dyDescent="0.4"/>
    <row r="86" ht="15.05" hidden="1" customHeight="1" x14ac:dyDescent="0.4"/>
    <row r="87" ht="15.05" hidden="1" customHeight="1" x14ac:dyDescent="0.4"/>
    <row r="88" ht="15.05" hidden="1" customHeight="1" x14ac:dyDescent="0.4"/>
    <row r="89" ht="15.05" hidden="1" customHeight="1" x14ac:dyDescent="0.4"/>
    <row r="90" ht="15.05" hidden="1" customHeight="1" x14ac:dyDescent="0.4"/>
    <row r="91" ht="15.05" hidden="1" customHeight="1" x14ac:dyDescent="0.4"/>
    <row r="92" ht="15.05" hidden="1" customHeight="1" x14ac:dyDescent="0.4"/>
    <row r="93" ht="15.05" hidden="1" customHeight="1" x14ac:dyDescent="0.4"/>
    <row r="94" ht="15.05" hidden="1" customHeight="1" x14ac:dyDescent="0.4"/>
    <row r="95" ht="15.05" hidden="1" customHeight="1" x14ac:dyDescent="0.4"/>
    <row r="96" ht="15.05" hidden="1" customHeight="1" x14ac:dyDescent="0.4"/>
    <row r="97" ht="15.05" hidden="1" customHeight="1" x14ac:dyDescent="0.4"/>
    <row r="98" ht="15.05" hidden="1" customHeight="1" x14ac:dyDescent="0.4"/>
    <row r="99" ht="15.05" hidden="1" customHeight="1" x14ac:dyDescent="0.4"/>
    <row r="100" ht="15.05" hidden="1" customHeight="1" x14ac:dyDescent="0.4"/>
    <row r="101" ht="15.05" hidden="1" customHeight="1" x14ac:dyDescent="0.4"/>
    <row r="102" ht="15.05" hidden="1" customHeight="1" x14ac:dyDescent="0.4"/>
    <row r="103" ht="15.05" hidden="1" customHeight="1" x14ac:dyDescent="0.4"/>
    <row r="104" ht="15.05" hidden="1" customHeight="1" x14ac:dyDescent="0.4"/>
    <row r="105" ht="15.05" hidden="1" customHeight="1" x14ac:dyDescent="0.4"/>
    <row r="106" ht="15.05" hidden="1" customHeight="1" x14ac:dyDescent="0.4"/>
    <row r="107" ht="15.05" hidden="1" customHeight="1" x14ac:dyDescent="0.4"/>
    <row r="108" ht="15.05" hidden="1" customHeight="1" x14ac:dyDescent="0.4"/>
    <row r="109" ht="15.05" hidden="1" customHeight="1" x14ac:dyDescent="0.4"/>
    <row r="110" ht="15.05" hidden="1" customHeight="1" x14ac:dyDescent="0.4"/>
    <row r="111" ht="15.05" hidden="1" customHeight="1" x14ac:dyDescent="0.4"/>
    <row r="112" ht="15.05" hidden="1" customHeight="1" x14ac:dyDescent="0.4"/>
    <row r="113" ht="15.05" hidden="1" customHeight="1" x14ac:dyDescent="0.4"/>
    <row r="114" ht="15.05" hidden="1" customHeight="1" x14ac:dyDescent="0.4"/>
    <row r="115" ht="15.05" hidden="1" customHeight="1" x14ac:dyDescent="0.4"/>
    <row r="116" ht="15.05" hidden="1" customHeight="1" x14ac:dyDescent="0.4"/>
    <row r="117" ht="15.05" hidden="1" customHeight="1" x14ac:dyDescent="0.4"/>
    <row r="118" ht="15.05" hidden="1" customHeight="1" x14ac:dyDescent="0.4"/>
    <row r="119" ht="15.05" hidden="1" customHeight="1" x14ac:dyDescent="0.4"/>
    <row r="120" ht="15.05" hidden="1" customHeight="1" x14ac:dyDescent="0.4"/>
    <row r="121" ht="15.05" hidden="1" customHeight="1" x14ac:dyDescent="0.4"/>
    <row r="122" ht="15.05" hidden="1" customHeight="1" x14ac:dyDescent="0.4"/>
    <row r="123" ht="15.05" hidden="1" customHeight="1" x14ac:dyDescent="0.4"/>
    <row r="124" ht="15.05" hidden="1" customHeight="1" x14ac:dyDescent="0.4"/>
    <row r="125" ht="15.05" hidden="1" customHeight="1" x14ac:dyDescent="0.4"/>
    <row r="126" ht="15.05" hidden="1" customHeight="1" x14ac:dyDescent="0.4"/>
    <row r="127" ht="15.05" hidden="1" customHeight="1" x14ac:dyDescent="0.4"/>
    <row r="128" ht="15.05" hidden="1" customHeight="1" x14ac:dyDescent="0.4"/>
    <row r="129" ht="15.05" hidden="1" customHeight="1" x14ac:dyDescent="0.4"/>
    <row r="130" ht="15.05" hidden="1" customHeight="1" x14ac:dyDescent="0.4"/>
    <row r="131" ht="15.05" hidden="1" customHeight="1" x14ac:dyDescent="0.4"/>
    <row r="132" ht="15.05" hidden="1" customHeight="1" x14ac:dyDescent="0.4"/>
    <row r="133" ht="15.05" hidden="1" customHeight="1" x14ac:dyDescent="0.4"/>
    <row r="134" ht="15.05" hidden="1" customHeight="1" x14ac:dyDescent="0.4"/>
    <row r="135" ht="15.05" hidden="1" customHeight="1" x14ac:dyDescent="0.4"/>
    <row r="136" ht="15.05" hidden="1" customHeight="1" x14ac:dyDescent="0.4"/>
    <row r="137" ht="15.05" hidden="1" customHeight="1" x14ac:dyDescent="0.4"/>
    <row r="138" ht="15.05" hidden="1" customHeight="1" x14ac:dyDescent="0.4"/>
    <row r="139" ht="15.05" hidden="1" customHeight="1" x14ac:dyDescent="0.4"/>
    <row r="140" ht="15.05" hidden="1" customHeight="1" x14ac:dyDescent="0.4"/>
    <row r="141" ht="15.05" hidden="1" customHeight="1" x14ac:dyDescent="0.4"/>
    <row r="142" ht="15.05" hidden="1" customHeight="1" x14ac:dyDescent="0.4"/>
    <row r="143" ht="15.05" hidden="1" customHeight="1" x14ac:dyDescent="0.4"/>
    <row r="144" ht="15.05" hidden="1" customHeight="1" x14ac:dyDescent="0.4"/>
    <row r="145" ht="15.05" hidden="1" customHeight="1" x14ac:dyDescent="0.4"/>
    <row r="146" ht="15.05" hidden="1" customHeight="1" x14ac:dyDescent="0.4"/>
    <row r="147" ht="15.05" hidden="1" customHeight="1" x14ac:dyDescent="0.4"/>
    <row r="148" ht="15.05" hidden="1" customHeight="1" x14ac:dyDescent="0.4"/>
    <row r="149" ht="15.05" hidden="1" customHeight="1" x14ac:dyDescent="0.4"/>
    <row r="150" ht="15.05" hidden="1" customHeight="1" x14ac:dyDescent="0.4"/>
  </sheetData>
  <sheetProtection password="8A5A" sheet="1" objects="1" scenarios="1"/>
  <mergeCells count="54">
    <mergeCell ref="H41:M41"/>
    <mergeCell ref="H42:M43"/>
    <mergeCell ref="A45:N45"/>
    <mergeCell ref="D32:G32"/>
    <mergeCell ref="H32:J32"/>
    <mergeCell ref="D33:G33"/>
    <mergeCell ref="H33:J33"/>
    <mergeCell ref="D36:M36"/>
    <mergeCell ref="A37:A44"/>
    <mergeCell ref="D37:M37"/>
    <mergeCell ref="D38:M38"/>
    <mergeCell ref="D39:M39"/>
    <mergeCell ref="D40:M40"/>
    <mergeCell ref="D29:G29"/>
    <mergeCell ref="H29:J29"/>
    <mergeCell ref="D30:G30"/>
    <mergeCell ref="H30:J30"/>
    <mergeCell ref="D31:G31"/>
    <mergeCell ref="H31:J31"/>
    <mergeCell ref="E15:M15"/>
    <mergeCell ref="D28:G28"/>
    <mergeCell ref="H28:J28"/>
    <mergeCell ref="E17:M17"/>
    <mergeCell ref="E18:M18"/>
    <mergeCell ref="E19:M19"/>
    <mergeCell ref="D21:F21"/>
    <mergeCell ref="G21:H21"/>
    <mergeCell ref="D22:M22"/>
    <mergeCell ref="D23:M23"/>
    <mergeCell ref="D25:G26"/>
    <mergeCell ref="H25:J26"/>
    <mergeCell ref="D27:G27"/>
    <mergeCell ref="H27:J27"/>
    <mergeCell ref="E10:M10"/>
    <mergeCell ref="E11:M11"/>
    <mergeCell ref="E12:M12"/>
    <mergeCell ref="E13:M13"/>
    <mergeCell ref="E14:M14"/>
    <mergeCell ref="A1:A2"/>
    <mergeCell ref="B1:B44"/>
    <mergeCell ref="D1:M1"/>
    <mergeCell ref="O1:O44"/>
    <mergeCell ref="D2:M2"/>
    <mergeCell ref="A3:A36"/>
    <mergeCell ref="C3:C44"/>
    <mergeCell ref="D3:M3"/>
    <mergeCell ref="N3:N44"/>
    <mergeCell ref="D4:M4"/>
    <mergeCell ref="E16:M16"/>
    <mergeCell ref="E5:M5"/>
    <mergeCell ref="E6:M6"/>
    <mergeCell ref="E7:M7"/>
    <mergeCell ref="E8:M8"/>
    <mergeCell ref="E9:M9"/>
  </mergeCells>
  <dataValidations count="1">
    <dataValidation operator="lessThanOrEqual" allowBlank="1" showInputMessage="1" showErrorMessage="1" sqref="D65573:M65573 IZ65573:JI65573 SV65573:TE65573 ACR65573:ADA65573 AMN65573:AMW65573 AWJ65573:AWS65573 BGF65573:BGO65573 BQB65573:BQK65573 BZX65573:CAG65573 CJT65573:CKC65573 CTP65573:CTY65573 DDL65573:DDU65573 DNH65573:DNQ65573 DXD65573:DXM65573 EGZ65573:EHI65573 EQV65573:ERE65573 FAR65573:FBA65573 FKN65573:FKW65573 FUJ65573:FUS65573 GEF65573:GEO65573 GOB65573:GOK65573 GXX65573:GYG65573 HHT65573:HIC65573 HRP65573:HRY65573 IBL65573:IBU65573 ILH65573:ILQ65573 IVD65573:IVM65573 JEZ65573:JFI65573 JOV65573:JPE65573 JYR65573:JZA65573 KIN65573:KIW65573 KSJ65573:KSS65573 LCF65573:LCO65573 LMB65573:LMK65573 LVX65573:LWG65573 MFT65573:MGC65573 MPP65573:MPY65573 MZL65573:MZU65573 NJH65573:NJQ65573 NTD65573:NTM65573 OCZ65573:ODI65573 OMV65573:ONE65573 OWR65573:OXA65573 PGN65573:PGW65573 PQJ65573:PQS65573 QAF65573:QAO65573 QKB65573:QKK65573 QTX65573:QUG65573 RDT65573:REC65573 RNP65573:RNY65573 RXL65573:RXU65573 SHH65573:SHQ65573 SRD65573:SRM65573 TAZ65573:TBI65573 TKV65573:TLE65573 TUR65573:TVA65573 UEN65573:UEW65573 UOJ65573:UOS65573 UYF65573:UYO65573 VIB65573:VIK65573 VRX65573:VSG65573 WBT65573:WCC65573 WLP65573:WLY65573 WVL65573:WVU65573 D131109:M131109 IZ131109:JI131109 SV131109:TE131109 ACR131109:ADA131109 AMN131109:AMW131109 AWJ131109:AWS131109 BGF131109:BGO131109 BQB131109:BQK131109 BZX131109:CAG131109 CJT131109:CKC131109 CTP131109:CTY131109 DDL131109:DDU131109 DNH131109:DNQ131109 DXD131109:DXM131109 EGZ131109:EHI131109 EQV131109:ERE131109 FAR131109:FBA131109 FKN131109:FKW131109 FUJ131109:FUS131109 GEF131109:GEO131109 GOB131109:GOK131109 GXX131109:GYG131109 HHT131109:HIC131109 HRP131109:HRY131109 IBL131109:IBU131109 ILH131109:ILQ131109 IVD131109:IVM131109 JEZ131109:JFI131109 JOV131109:JPE131109 JYR131109:JZA131109 KIN131109:KIW131109 KSJ131109:KSS131109 LCF131109:LCO131109 LMB131109:LMK131109 LVX131109:LWG131109 MFT131109:MGC131109 MPP131109:MPY131109 MZL131109:MZU131109 NJH131109:NJQ131109 NTD131109:NTM131109 OCZ131109:ODI131109 OMV131109:ONE131109 OWR131109:OXA131109 PGN131109:PGW131109 PQJ131109:PQS131109 QAF131109:QAO131109 QKB131109:QKK131109 QTX131109:QUG131109 RDT131109:REC131109 RNP131109:RNY131109 RXL131109:RXU131109 SHH131109:SHQ131109 SRD131109:SRM131109 TAZ131109:TBI131109 TKV131109:TLE131109 TUR131109:TVA131109 UEN131109:UEW131109 UOJ131109:UOS131109 UYF131109:UYO131109 VIB131109:VIK131109 VRX131109:VSG131109 WBT131109:WCC131109 WLP131109:WLY131109 WVL131109:WVU131109 D196645:M196645 IZ196645:JI196645 SV196645:TE196645 ACR196645:ADA196645 AMN196645:AMW196645 AWJ196645:AWS196645 BGF196645:BGO196645 BQB196645:BQK196645 BZX196645:CAG196645 CJT196645:CKC196645 CTP196645:CTY196645 DDL196645:DDU196645 DNH196645:DNQ196645 DXD196645:DXM196645 EGZ196645:EHI196645 EQV196645:ERE196645 FAR196645:FBA196645 FKN196645:FKW196645 FUJ196645:FUS196645 GEF196645:GEO196645 GOB196645:GOK196645 GXX196645:GYG196645 HHT196645:HIC196645 HRP196645:HRY196645 IBL196645:IBU196645 ILH196645:ILQ196645 IVD196645:IVM196645 JEZ196645:JFI196645 JOV196645:JPE196645 JYR196645:JZA196645 KIN196645:KIW196645 KSJ196645:KSS196645 LCF196645:LCO196645 LMB196645:LMK196645 LVX196645:LWG196645 MFT196645:MGC196645 MPP196645:MPY196645 MZL196645:MZU196645 NJH196645:NJQ196645 NTD196645:NTM196645 OCZ196645:ODI196645 OMV196645:ONE196645 OWR196645:OXA196645 PGN196645:PGW196645 PQJ196645:PQS196645 QAF196645:QAO196645 QKB196645:QKK196645 QTX196645:QUG196645 RDT196645:REC196645 RNP196645:RNY196645 RXL196645:RXU196645 SHH196645:SHQ196645 SRD196645:SRM196645 TAZ196645:TBI196645 TKV196645:TLE196645 TUR196645:TVA196645 UEN196645:UEW196645 UOJ196645:UOS196645 UYF196645:UYO196645 VIB196645:VIK196645 VRX196645:VSG196645 WBT196645:WCC196645 WLP196645:WLY196645 WVL196645:WVU196645 D262181:M262181 IZ262181:JI262181 SV262181:TE262181 ACR262181:ADA262181 AMN262181:AMW262181 AWJ262181:AWS262181 BGF262181:BGO262181 BQB262181:BQK262181 BZX262181:CAG262181 CJT262181:CKC262181 CTP262181:CTY262181 DDL262181:DDU262181 DNH262181:DNQ262181 DXD262181:DXM262181 EGZ262181:EHI262181 EQV262181:ERE262181 FAR262181:FBA262181 FKN262181:FKW262181 FUJ262181:FUS262181 GEF262181:GEO262181 GOB262181:GOK262181 GXX262181:GYG262181 HHT262181:HIC262181 HRP262181:HRY262181 IBL262181:IBU262181 ILH262181:ILQ262181 IVD262181:IVM262181 JEZ262181:JFI262181 JOV262181:JPE262181 JYR262181:JZA262181 KIN262181:KIW262181 KSJ262181:KSS262181 LCF262181:LCO262181 LMB262181:LMK262181 LVX262181:LWG262181 MFT262181:MGC262181 MPP262181:MPY262181 MZL262181:MZU262181 NJH262181:NJQ262181 NTD262181:NTM262181 OCZ262181:ODI262181 OMV262181:ONE262181 OWR262181:OXA262181 PGN262181:PGW262181 PQJ262181:PQS262181 QAF262181:QAO262181 QKB262181:QKK262181 QTX262181:QUG262181 RDT262181:REC262181 RNP262181:RNY262181 RXL262181:RXU262181 SHH262181:SHQ262181 SRD262181:SRM262181 TAZ262181:TBI262181 TKV262181:TLE262181 TUR262181:TVA262181 UEN262181:UEW262181 UOJ262181:UOS262181 UYF262181:UYO262181 VIB262181:VIK262181 VRX262181:VSG262181 WBT262181:WCC262181 WLP262181:WLY262181 WVL262181:WVU262181 D327717:M327717 IZ327717:JI327717 SV327717:TE327717 ACR327717:ADA327717 AMN327717:AMW327717 AWJ327717:AWS327717 BGF327717:BGO327717 BQB327717:BQK327717 BZX327717:CAG327717 CJT327717:CKC327717 CTP327717:CTY327717 DDL327717:DDU327717 DNH327717:DNQ327717 DXD327717:DXM327717 EGZ327717:EHI327717 EQV327717:ERE327717 FAR327717:FBA327717 FKN327717:FKW327717 FUJ327717:FUS327717 GEF327717:GEO327717 GOB327717:GOK327717 GXX327717:GYG327717 HHT327717:HIC327717 HRP327717:HRY327717 IBL327717:IBU327717 ILH327717:ILQ327717 IVD327717:IVM327717 JEZ327717:JFI327717 JOV327717:JPE327717 JYR327717:JZA327717 KIN327717:KIW327717 KSJ327717:KSS327717 LCF327717:LCO327717 LMB327717:LMK327717 LVX327717:LWG327717 MFT327717:MGC327717 MPP327717:MPY327717 MZL327717:MZU327717 NJH327717:NJQ327717 NTD327717:NTM327717 OCZ327717:ODI327717 OMV327717:ONE327717 OWR327717:OXA327717 PGN327717:PGW327717 PQJ327717:PQS327717 QAF327717:QAO327717 QKB327717:QKK327717 QTX327717:QUG327717 RDT327717:REC327717 RNP327717:RNY327717 RXL327717:RXU327717 SHH327717:SHQ327717 SRD327717:SRM327717 TAZ327717:TBI327717 TKV327717:TLE327717 TUR327717:TVA327717 UEN327717:UEW327717 UOJ327717:UOS327717 UYF327717:UYO327717 VIB327717:VIK327717 VRX327717:VSG327717 WBT327717:WCC327717 WLP327717:WLY327717 WVL327717:WVU327717 D393253:M393253 IZ393253:JI393253 SV393253:TE393253 ACR393253:ADA393253 AMN393253:AMW393253 AWJ393253:AWS393253 BGF393253:BGO393253 BQB393253:BQK393253 BZX393253:CAG393253 CJT393253:CKC393253 CTP393253:CTY393253 DDL393253:DDU393253 DNH393253:DNQ393253 DXD393253:DXM393253 EGZ393253:EHI393253 EQV393253:ERE393253 FAR393253:FBA393253 FKN393253:FKW393253 FUJ393253:FUS393253 GEF393253:GEO393253 GOB393253:GOK393253 GXX393253:GYG393253 HHT393253:HIC393253 HRP393253:HRY393253 IBL393253:IBU393253 ILH393253:ILQ393253 IVD393253:IVM393253 JEZ393253:JFI393253 JOV393253:JPE393253 JYR393253:JZA393253 KIN393253:KIW393253 KSJ393253:KSS393253 LCF393253:LCO393253 LMB393253:LMK393253 LVX393253:LWG393253 MFT393253:MGC393253 MPP393253:MPY393253 MZL393253:MZU393253 NJH393253:NJQ393253 NTD393253:NTM393253 OCZ393253:ODI393253 OMV393253:ONE393253 OWR393253:OXA393253 PGN393253:PGW393253 PQJ393253:PQS393253 QAF393253:QAO393253 QKB393253:QKK393253 QTX393253:QUG393253 RDT393253:REC393253 RNP393253:RNY393253 RXL393253:RXU393253 SHH393253:SHQ393253 SRD393253:SRM393253 TAZ393253:TBI393253 TKV393253:TLE393253 TUR393253:TVA393253 UEN393253:UEW393253 UOJ393253:UOS393253 UYF393253:UYO393253 VIB393253:VIK393253 VRX393253:VSG393253 WBT393253:WCC393253 WLP393253:WLY393253 WVL393253:WVU393253 D458789:M458789 IZ458789:JI458789 SV458789:TE458789 ACR458789:ADA458789 AMN458789:AMW458789 AWJ458789:AWS458789 BGF458789:BGO458789 BQB458789:BQK458789 BZX458789:CAG458789 CJT458789:CKC458789 CTP458789:CTY458789 DDL458789:DDU458789 DNH458789:DNQ458789 DXD458789:DXM458789 EGZ458789:EHI458789 EQV458789:ERE458789 FAR458789:FBA458789 FKN458789:FKW458789 FUJ458789:FUS458789 GEF458789:GEO458789 GOB458789:GOK458789 GXX458789:GYG458789 HHT458789:HIC458789 HRP458789:HRY458789 IBL458789:IBU458789 ILH458789:ILQ458789 IVD458789:IVM458789 JEZ458789:JFI458789 JOV458789:JPE458789 JYR458789:JZA458789 KIN458789:KIW458789 KSJ458789:KSS458789 LCF458789:LCO458789 LMB458789:LMK458789 LVX458789:LWG458789 MFT458789:MGC458789 MPP458789:MPY458789 MZL458789:MZU458789 NJH458789:NJQ458789 NTD458789:NTM458789 OCZ458789:ODI458789 OMV458789:ONE458789 OWR458789:OXA458789 PGN458789:PGW458789 PQJ458789:PQS458789 QAF458789:QAO458789 QKB458789:QKK458789 QTX458789:QUG458789 RDT458789:REC458789 RNP458789:RNY458789 RXL458789:RXU458789 SHH458789:SHQ458789 SRD458789:SRM458789 TAZ458789:TBI458789 TKV458789:TLE458789 TUR458789:TVA458789 UEN458789:UEW458789 UOJ458789:UOS458789 UYF458789:UYO458789 VIB458789:VIK458789 VRX458789:VSG458789 WBT458789:WCC458789 WLP458789:WLY458789 WVL458789:WVU458789 D524325:M524325 IZ524325:JI524325 SV524325:TE524325 ACR524325:ADA524325 AMN524325:AMW524325 AWJ524325:AWS524325 BGF524325:BGO524325 BQB524325:BQK524325 BZX524325:CAG524325 CJT524325:CKC524325 CTP524325:CTY524325 DDL524325:DDU524325 DNH524325:DNQ524325 DXD524325:DXM524325 EGZ524325:EHI524325 EQV524325:ERE524325 FAR524325:FBA524325 FKN524325:FKW524325 FUJ524325:FUS524325 GEF524325:GEO524325 GOB524325:GOK524325 GXX524325:GYG524325 HHT524325:HIC524325 HRP524325:HRY524325 IBL524325:IBU524325 ILH524325:ILQ524325 IVD524325:IVM524325 JEZ524325:JFI524325 JOV524325:JPE524325 JYR524325:JZA524325 KIN524325:KIW524325 KSJ524325:KSS524325 LCF524325:LCO524325 LMB524325:LMK524325 LVX524325:LWG524325 MFT524325:MGC524325 MPP524325:MPY524325 MZL524325:MZU524325 NJH524325:NJQ524325 NTD524325:NTM524325 OCZ524325:ODI524325 OMV524325:ONE524325 OWR524325:OXA524325 PGN524325:PGW524325 PQJ524325:PQS524325 QAF524325:QAO524325 QKB524325:QKK524325 QTX524325:QUG524325 RDT524325:REC524325 RNP524325:RNY524325 RXL524325:RXU524325 SHH524325:SHQ524325 SRD524325:SRM524325 TAZ524325:TBI524325 TKV524325:TLE524325 TUR524325:TVA524325 UEN524325:UEW524325 UOJ524325:UOS524325 UYF524325:UYO524325 VIB524325:VIK524325 VRX524325:VSG524325 WBT524325:WCC524325 WLP524325:WLY524325 WVL524325:WVU524325 D589861:M589861 IZ589861:JI589861 SV589861:TE589861 ACR589861:ADA589861 AMN589861:AMW589861 AWJ589861:AWS589861 BGF589861:BGO589861 BQB589861:BQK589861 BZX589861:CAG589861 CJT589861:CKC589861 CTP589861:CTY589861 DDL589861:DDU589861 DNH589861:DNQ589861 DXD589861:DXM589861 EGZ589861:EHI589861 EQV589861:ERE589861 FAR589861:FBA589861 FKN589861:FKW589861 FUJ589861:FUS589861 GEF589861:GEO589861 GOB589861:GOK589861 GXX589861:GYG589861 HHT589861:HIC589861 HRP589861:HRY589861 IBL589861:IBU589861 ILH589861:ILQ589861 IVD589861:IVM589861 JEZ589861:JFI589861 JOV589861:JPE589861 JYR589861:JZA589861 KIN589861:KIW589861 KSJ589861:KSS589861 LCF589861:LCO589861 LMB589861:LMK589861 LVX589861:LWG589861 MFT589861:MGC589861 MPP589861:MPY589861 MZL589861:MZU589861 NJH589861:NJQ589861 NTD589861:NTM589861 OCZ589861:ODI589861 OMV589861:ONE589861 OWR589861:OXA589861 PGN589861:PGW589861 PQJ589861:PQS589861 QAF589861:QAO589861 QKB589861:QKK589861 QTX589861:QUG589861 RDT589861:REC589861 RNP589861:RNY589861 RXL589861:RXU589861 SHH589861:SHQ589861 SRD589861:SRM589861 TAZ589861:TBI589861 TKV589861:TLE589861 TUR589861:TVA589861 UEN589861:UEW589861 UOJ589861:UOS589861 UYF589861:UYO589861 VIB589861:VIK589861 VRX589861:VSG589861 WBT589861:WCC589861 WLP589861:WLY589861 WVL589861:WVU589861 D655397:M655397 IZ655397:JI655397 SV655397:TE655397 ACR655397:ADA655397 AMN655397:AMW655397 AWJ655397:AWS655397 BGF655397:BGO655397 BQB655397:BQK655397 BZX655397:CAG655397 CJT655397:CKC655397 CTP655397:CTY655397 DDL655397:DDU655397 DNH655397:DNQ655397 DXD655397:DXM655397 EGZ655397:EHI655397 EQV655397:ERE655397 FAR655397:FBA655397 FKN655397:FKW655397 FUJ655397:FUS655397 GEF655397:GEO655397 GOB655397:GOK655397 GXX655397:GYG655397 HHT655397:HIC655397 HRP655397:HRY655397 IBL655397:IBU655397 ILH655397:ILQ655397 IVD655397:IVM655397 JEZ655397:JFI655397 JOV655397:JPE655397 JYR655397:JZA655397 KIN655397:KIW655397 KSJ655397:KSS655397 LCF655397:LCO655397 LMB655397:LMK655397 LVX655397:LWG655397 MFT655397:MGC655397 MPP655397:MPY655397 MZL655397:MZU655397 NJH655397:NJQ655397 NTD655397:NTM655397 OCZ655397:ODI655397 OMV655397:ONE655397 OWR655397:OXA655397 PGN655397:PGW655397 PQJ655397:PQS655397 QAF655397:QAO655397 QKB655397:QKK655397 QTX655397:QUG655397 RDT655397:REC655397 RNP655397:RNY655397 RXL655397:RXU655397 SHH655397:SHQ655397 SRD655397:SRM655397 TAZ655397:TBI655397 TKV655397:TLE655397 TUR655397:TVA655397 UEN655397:UEW655397 UOJ655397:UOS655397 UYF655397:UYO655397 VIB655397:VIK655397 VRX655397:VSG655397 WBT655397:WCC655397 WLP655397:WLY655397 WVL655397:WVU655397 D720933:M720933 IZ720933:JI720933 SV720933:TE720933 ACR720933:ADA720933 AMN720933:AMW720933 AWJ720933:AWS720933 BGF720933:BGO720933 BQB720933:BQK720933 BZX720933:CAG720933 CJT720933:CKC720933 CTP720933:CTY720933 DDL720933:DDU720933 DNH720933:DNQ720933 DXD720933:DXM720933 EGZ720933:EHI720933 EQV720933:ERE720933 FAR720933:FBA720933 FKN720933:FKW720933 FUJ720933:FUS720933 GEF720933:GEO720933 GOB720933:GOK720933 GXX720933:GYG720933 HHT720933:HIC720933 HRP720933:HRY720933 IBL720933:IBU720933 ILH720933:ILQ720933 IVD720933:IVM720933 JEZ720933:JFI720933 JOV720933:JPE720933 JYR720933:JZA720933 KIN720933:KIW720933 KSJ720933:KSS720933 LCF720933:LCO720933 LMB720933:LMK720933 LVX720933:LWG720933 MFT720933:MGC720933 MPP720933:MPY720933 MZL720933:MZU720933 NJH720933:NJQ720933 NTD720933:NTM720933 OCZ720933:ODI720933 OMV720933:ONE720933 OWR720933:OXA720933 PGN720933:PGW720933 PQJ720933:PQS720933 QAF720933:QAO720933 QKB720933:QKK720933 QTX720933:QUG720933 RDT720933:REC720933 RNP720933:RNY720933 RXL720933:RXU720933 SHH720933:SHQ720933 SRD720933:SRM720933 TAZ720933:TBI720933 TKV720933:TLE720933 TUR720933:TVA720933 UEN720933:UEW720933 UOJ720933:UOS720933 UYF720933:UYO720933 VIB720933:VIK720933 VRX720933:VSG720933 WBT720933:WCC720933 WLP720933:WLY720933 WVL720933:WVU720933 D786469:M786469 IZ786469:JI786469 SV786469:TE786469 ACR786469:ADA786469 AMN786469:AMW786469 AWJ786469:AWS786469 BGF786469:BGO786469 BQB786469:BQK786469 BZX786469:CAG786469 CJT786469:CKC786469 CTP786469:CTY786469 DDL786469:DDU786469 DNH786469:DNQ786469 DXD786469:DXM786469 EGZ786469:EHI786469 EQV786469:ERE786469 FAR786469:FBA786469 FKN786469:FKW786469 FUJ786469:FUS786469 GEF786469:GEO786469 GOB786469:GOK786469 GXX786469:GYG786469 HHT786469:HIC786469 HRP786469:HRY786469 IBL786469:IBU786469 ILH786469:ILQ786469 IVD786469:IVM786469 JEZ786469:JFI786469 JOV786469:JPE786469 JYR786469:JZA786469 KIN786469:KIW786469 KSJ786469:KSS786469 LCF786469:LCO786469 LMB786469:LMK786469 LVX786469:LWG786469 MFT786469:MGC786469 MPP786469:MPY786469 MZL786469:MZU786469 NJH786469:NJQ786469 NTD786469:NTM786469 OCZ786469:ODI786469 OMV786469:ONE786469 OWR786469:OXA786469 PGN786469:PGW786469 PQJ786469:PQS786469 QAF786469:QAO786469 QKB786469:QKK786469 QTX786469:QUG786469 RDT786469:REC786469 RNP786469:RNY786469 RXL786469:RXU786469 SHH786469:SHQ786469 SRD786469:SRM786469 TAZ786469:TBI786469 TKV786469:TLE786469 TUR786469:TVA786469 UEN786469:UEW786469 UOJ786469:UOS786469 UYF786469:UYO786469 VIB786469:VIK786469 VRX786469:VSG786469 WBT786469:WCC786469 WLP786469:WLY786469 WVL786469:WVU786469 D852005:M852005 IZ852005:JI852005 SV852005:TE852005 ACR852005:ADA852005 AMN852005:AMW852005 AWJ852005:AWS852005 BGF852005:BGO852005 BQB852005:BQK852005 BZX852005:CAG852005 CJT852005:CKC852005 CTP852005:CTY852005 DDL852005:DDU852005 DNH852005:DNQ852005 DXD852005:DXM852005 EGZ852005:EHI852005 EQV852005:ERE852005 FAR852005:FBA852005 FKN852005:FKW852005 FUJ852005:FUS852005 GEF852005:GEO852005 GOB852005:GOK852005 GXX852005:GYG852005 HHT852005:HIC852005 HRP852005:HRY852005 IBL852005:IBU852005 ILH852005:ILQ852005 IVD852005:IVM852005 JEZ852005:JFI852005 JOV852005:JPE852005 JYR852005:JZA852005 KIN852005:KIW852005 KSJ852005:KSS852005 LCF852005:LCO852005 LMB852005:LMK852005 LVX852005:LWG852005 MFT852005:MGC852005 MPP852005:MPY852005 MZL852005:MZU852005 NJH852005:NJQ852005 NTD852005:NTM852005 OCZ852005:ODI852005 OMV852005:ONE852005 OWR852005:OXA852005 PGN852005:PGW852005 PQJ852005:PQS852005 QAF852005:QAO852005 QKB852005:QKK852005 QTX852005:QUG852005 RDT852005:REC852005 RNP852005:RNY852005 RXL852005:RXU852005 SHH852005:SHQ852005 SRD852005:SRM852005 TAZ852005:TBI852005 TKV852005:TLE852005 TUR852005:TVA852005 UEN852005:UEW852005 UOJ852005:UOS852005 UYF852005:UYO852005 VIB852005:VIK852005 VRX852005:VSG852005 WBT852005:WCC852005 WLP852005:WLY852005 WVL852005:WVU852005 D917541:M917541 IZ917541:JI917541 SV917541:TE917541 ACR917541:ADA917541 AMN917541:AMW917541 AWJ917541:AWS917541 BGF917541:BGO917541 BQB917541:BQK917541 BZX917541:CAG917541 CJT917541:CKC917541 CTP917541:CTY917541 DDL917541:DDU917541 DNH917541:DNQ917541 DXD917541:DXM917541 EGZ917541:EHI917541 EQV917541:ERE917541 FAR917541:FBA917541 FKN917541:FKW917541 FUJ917541:FUS917541 GEF917541:GEO917541 GOB917541:GOK917541 GXX917541:GYG917541 HHT917541:HIC917541 HRP917541:HRY917541 IBL917541:IBU917541 ILH917541:ILQ917541 IVD917541:IVM917541 JEZ917541:JFI917541 JOV917541:JPE917541 JYR917541:JZA917541 KIN917541:KIW917541 KSJ917541:KSS917541 LCF917541:LCO917541 LMB917541:LMK917541 LVX917541:LWG917541 MFT917541:MGC917541 MPP917541:MPY917541 MZL917541:MZU917541 NJH917541:NJQ917541 NTD917541:NTM917541 OCZ917541:ODI917541 OMV917541:ONE917541 OWR917541:OXA917541 PGN917541:PGW917541 PQJ917541:PQS917541 QAF917541:QAO917541 QKB917541:QKK917541 QTX917541:QUG917541 RDT917541:REC917541 RNP917541:RNY917541 RXL917541:RXU917541 SHH917541:SHQ917541 SRD917541:SRM917541 TAZ917541:TBI917541 TKV917541:TLE917541 TUR917541:TVA917541 UEN917541:UEW917541 UOJ917541:UOS917541 UYF917541:UYO917541 VIB917541:VIK917541 VRX917541:VSG917541 WBT917541:WCC917541 WLP917541:WLY917541 WVL917541:WVU917541 D983077:M983077 IZ983077:JI983077 SV983077:TE983077 ACR983077:ADA983077 AMN983077:AMW983077 AWJ983077:AWS983077 BGF983077:BGO983077 BQB983077:BQK983077 BZX983077:CAG983077 CJT983077:CKC983077 CTP983077:CTY983077 DDL983077:DDU983077 DNH983077:DNQ983077 DXD983077:DXM983077 EGZ983077:EHI983077 EQV983077:ERE983077 FAR983077:FBA983077 FKN983077:FKW983077 FUJ983077:FUS983077 GEF983077:GEO983077 GOB983077:GOK983077 GXX983077:GYG983077 HHT983077:HIC983077 HRP983077:HRY983077 IBL983077:IBU983077 ILH983077:ILQ983077 IVD983077:IVM983077 JEZ983077:JFI983077 JOV983077:JPE983077 JYR983077:JZA983077 KIN983077:KIW983077 KSJ983077:KSS983077 LCF983077:LCO983077 LMB983077:LMK983077 LVX983077:LWG983077 MFT983077:MGC983077 MPP983077:MPY983077 MZL983077:MZU983077 NJH983077:NJQ983077 NTD983077:NTM983077 OCZ983077:ODI983077 OMV983077:ONE983077 OWR983077:OXA983077 PGN983077:PGW983077 PQJ983077:PQS983077 QAF983077:QAO983077 QKB983077:QKK983077 QTX983077:QUG983077 RDT983077:REC983077 RNP983077:RNY983077 RXL983077:RXU983077 SHH983077:SHQ983077 SRD983077:SRM983077 TAZ983077:TBI983077 TKV983077:TLE983077 TUR983077:TVA983077 UEN983077:UEW983077 UOJ983077:UOS983077 UYF983077:UYO983077 VIB983077:VIK983077 VRX983077:VSG983077 WBT983077:WCC983077 WLP983077:WLY983077 WVL983077:WVU983077 WVL38:WVU38 WLP38:WLY38 WBT38:WCC38 VRX38:VSG38 VIB38:VIK38 UYF38:UYO38 UOJ38:UOS38 UEN38:UEW38 TUR38:TVA38 TKV38:TLE38 TAZ38:TBI38 SRD38:SRM38 SHH38:SHQ38 RXL38:RXU38 RNP38:RNY38 RDT38:REC38 QTX38:QUG38 QKB38:QKK38 QAF38:QAO38 PQJ38:PQS38 PGN38:PGW38 OWR38:OXA38 OMV38:ONE38 OCZ38:ODI38 NTD38:NTM38 NJH38:NJQ38 MZL38:MZU38 MPP38:MPY38 MFT38:MGC38 LVX38:LWG38 LMB38:LMK38 LCF38:LCO38 KSJ38:KSS38 KIN38:KIW38 JYR38:JZA38 JOV38:JPE38 JEZ38:JFI38 IVD38:IVM38 ILH38:ILQ38 IBL38:IBU38 HRP38:HRY38 HHT38:HIC38 GXX38:GYG38 GOB38:GOK38 GEF38:GEO38 FUJ38:FUS38 FKN38:FKW38 FAR38:FBA38 EQV38:ERE38 EGZ38:EHI38 DXD38:DXM38 DNH38:DNQ38 DDL38:DDU38 CTP38:CTY38 CJT38:CKC38 BZX38:CAG38 BQB38:BQK38 BGF38:BGO38 AWJ38:AWS38 AMN38:AMW38 ACR38:ADA38 SV38:TE38 IZ38:JI38 D38:M38"/>
  </dataValidations>
  <pageMargins left="0.27559055118110237" right="0.23622047244094491" top="0.39370078740157483" bottom="0.39370078740157483" header="0.31496062992125984" footer="0.31496062992125984"/>
  <pageSetup paperSize="9" orientation="portrait" r:id="rId1"/>
  <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18"/>
  <dimension ref="A1:XFC261"/>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7.15234375" style="26" customWidth="1"/>
    <col min="7" max="7" width="7.69140625" style="26" customWidth="1"/>
    <col min="8" max="8" width="10.53515625" style="26" customWidth="1"/>
    <col min="9" max="9" width="2.3828125" style="26" customWidth="1"/>
    <col min="10" max="12" width="3" style="26" hidden="1"/>
    <col min="13" max="13" width="15.84375" style="26" hidden="1"/>
    <col min="14" max="14" width="17.84375" style="26" hidden="1"/>
    <col min="15" max="15" width="16.53515625" style="26" hidden="1"/>
    <col min="16" max="17" width="3" style="26" hidden="1"/>
    <col min="18" max="16383" width="8.53515625" style="26" hidden="1"/>
    <col min="16384" max="16384" width="4.53515625" style="26" hidden="1"/>
  </cols>
  <sheetData>
    <row r="1" spans="1:15" ht="15.05" hidden="1" customHeight="1" x14ac:dyDescent="0.4">
      <c r="A1" s="529" t="s">
        <v>292</v>
      </c>
      <c r="B1" s="529"/>
      <c r="C1" s="529"/>
      <c r="D1" s="529"/>
      <c r="E1" s="529"/>
      <c r="F1" s="529"/>
      <c r="G1" s="529"/>
      <c r="H1" s="529"/>
    </row>
    <row r="2" spans="1:15" ht="20.100000000000001" customHeight="1" x14ac:dyDescent="0.4">
      <c r="A2" s="530" t="s">
        <v>139</v>
      </c>
      <c r="B2" s="530"/>
      <c r="C2" s="530"/>
      <c r="D2" s="531"/>
      <c r="E2" s="534" t="s">
        <v>103</v>
      </c>
      <c r="F2" s="535"/>
      <c r="G2" s="535"/>
      <c r="H2" s="538" t="s">
        <v>246</v>
      </c>
    </row>
    <row r="3" spans="1:15" ht="8.3000000000000007" customHeight="1" thickBot="1" x14ac:dyDescent="0.45">
      <c r="A3" s="532"/>
      <c r="B3" s="532"/>
      <c r="C3" s="532"/>
      <c r="D3" s="533"/>
      <c r="E3" s="536"/>
      <c r="F3" s="537"/>
      <c r="G3" s="537"/>
      <c r="H3" s="539"/>
    </row>
    <row r="4" spans="1:15" ht="16.45" customHeight="1" thickTop="1" thickBot="1" x14ac:dyDescent="0.45">
      <c r="A4" s="540" t="s">
        <v>141</v>
      </c>
      <c r="B4" s="540"/>
      <c r="C4" s="540"/>
      <c r="D4" s="540"/>
      <c r="E4" s="540"/>
      <c r="F4" s="540"/>
      <c r="G4" s="540"/>
      <c r="H4" s="540"/>
      <c r="N4" s="52"/>
      <c r="O4" s="52"/>
    </row>
    <row r="5" spans="1:15" ht="15.05" customHeight="1" thickTop="1" x14ac:dyDescent="0.4">
      <c r="A5" s="528" t="s">
        <v>247</v>
      </c>
      <c r="B5" s="528"/>
      <c r="C5" s="528"/>
      <c r="D5" s="528"/>
      <c r="E5" s="528"/>
      <c r="F5" s="528"/>
      <c r="G5" s="528"/>
      <c r="H5" s="528"/>
    </row>
    <row r="6" spans="1:15" ht="15.05" customHeight="1" x14ac:dyDescent="0.4">
      <c r="A6" s="516" t="s">
        <v>14</v>
      </c>
      <c r="B6" s="516"/>
      <c r="C6" s="517"/>
      <c r="D6" s="517"/>
      <c r="E6" s="517"/>
      <c r="F6" s="520"/>
      <c r="G6" s="520"/>
      <c r="H6" s="521"/>
    </row>
    <row r="7" spans="1:15" ht="15.05" customHeight="1" x14ac:dyDescent="0.4">
      <c r="A7" s="516" t="s">
        <v>15</v>
      </c>
      <c r="B7" s="516"/>
      <c r="C7" s="517"/>
      <c r="D7" s="517"/>
      <c r="E7" s="517"/>
      <c r="F7" s="520"/>
      <c r="G7" s="520"/>
      <c r="H7" s="521"/>
      <c r="N7" s="53"/>
    </row>
    <row r="8" spans="1:15" ht="15.05" customHeight="1" x14ac:dyDescent="0.4">
      <c r="A8" s="516" t="s">
        <v>8</v>
      </c>
      <c r="B8" s="516"/>
      <c r="C8" s="517"/>
      <c r="D8" s="517"/>
      <c r="E8" s="517"/>
      <c r="F8" s="522" t="str">
        <f>IF(F6&lt;&gt;"SI","",IF(F7="","",IF(F7&lt;MIN(N29:N36),O27,IF(F7&gt;MAX(N29:N36),O28,(F7-INDEX(N29:N36,MATCH(F7,N29:N36,1)+1))/(INDEX(N29:N36,MATCH(F7,N29:N36,1))-INDEX(N29:N36,MATCH(F7,N29:N36,1)+1))*INDEX(O29:O36,MATCH(F7,N29:N36,1))-(F7-INDEX(N29:N36,MATCH(F7,N29:N36,1)))/(INDEX(N29:N36,MATCH(F7,N29:N36,1))-INDEX(N29:N36,MATCH(F7,N29:N36,1)+1))*INDEX(O29:O36,MATCH(F7,N29:N36,1)+1)))))</f>
        <v/>
      </c>
      <c r="G8" s="522"/>
      <c r="H8" s="523"/>
      <c r="N8" s="53"/>
    </row>
    <row r="9" spans="1:15" s="54" customFormat="1" ht="46.75" customHeight="1" x14ac:dyDescent="0.4">
      <c r="A9" s="544" t="s">
        <v>509</v>
      </c>
      <c r="B9" s="544"/>
      <c r="C9" s="544"/>
      <c r="D9" s="544"/>
      <c r="E9" s="544"/>
      <c r="F9" s="544"/>
      <c r="G9" s="544"/>
      <c r="H9" s="544"/>
      <c r="N9" s="53"/>
      <c r="O9" s="26"/>
    </row>
    <row r="10" spans="1:15" s="54" customFormat="1" ht="5.3" customHeight="1" x14ac:dyDescent="0.4">
      <c r="A10" s="180"/>
      <c r="B10" s="180"/>
      <c r="C10" s="180"/>
      <c r="D10" s="180"/>
      <c r="E10" s="180"/>
      <c r="F10" s="180"/>
      <c r="G10" s="180"/>
      <c r="H10" s="180"/>
      <c r="N10" s="53"/>
      <c r="O10" s="26"/>
    </row>
    <row r="11" spans="1:15" ht="14.15" customHeight="1" x14ac:dyDescent="0.4">
      <c r="A11" s="332" t="s">
        <v>105</v>
      </c>
      <c r="B11" s="55"/>
      <c r="C11" s="55"/>
      <c r="D11" s="332" t="s">
        <v>106</v>
      </c>
      <c r="E11" s="56"/>
      <c r="F11" s="56"/>
      <c r="G11" s="56"/>
      <c r="H11" s="56"/>
    </row>
    <row r="12" spans="1:15" ht="14.5" customHeight="1" x14ac:dyDescent="0.4">
      <c r="A12" s="57" t="s">
        <v>140</v>
      </c>
      <c r="B12" s="57"/>
      <c r="C12" s="57"/>
      <c r="D12" s="51" t="s">
        <v>141</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388</v>
      </c>
      <c r="B16" s="525"/>
      <c r="C16" s="525"/>
      <c r="D16" s="62" t="s">
        <v>113</v>
      </c>
      <c r="E16" s="62"/>
      <c r="F16" s="62"/>
      <c r="G16" s="63" t="s">
        <v>114</v>
      </c>
      <c r="H16" s="63"/>
    </row>
    <row r="17" spans="1:15" ht="14.15" customHeight="1" x14ac:dyDescent="0.4">
      <c r="A17" s="525"/>
      <c r="B17" s="525"/>
      <c r="C17" s="525"/>
      <c r="D17" s="64" t="str">
        <f>'Pesatura criteri'!O48</f>
        <v/>
      </c>
      <c r="E17" s="62"/>
      <c r="F17" s="62"/>
      <c r="G17" s="65">
        <f>'Pesatura criteri'!N48</f>
        <v>0</v>
      </c>
      <c r="H17" s="63"/>
    </row>
    <row r="18" spans="1:15" ht="2.25" customHeight="1" x14ac:dyDescent="0.4">
      <c r="A18" s="66"/>
      <c r="B18" s="66"/>
      <c r="C18" s="67"/>
      <c r="D18" s="66"/>
      <c r="E18" s="66"/>
      <c r="F18" s="66"/>
      <c r="G18" s="66"/>
      <c r="H18" s="66"/>
    </row>
    <row r="19" spans="1:15" ht="2.4500000000000002" customHeight="1" x14ac:dyDescent="0.25">
      <c r="A19" s="68"/>
      <c r="B19" s="68"/>
      <c r="C19" s="57"/>
      <c r="D19" s="61"/>
      <c r="E19" s="61"/>
      <c r="F19" s="61"/>
      <c r="G19" s="61"/>
      <c r="H19" s="61"/>
    </row>
    <row r="20" spans="1:15" ht="14.15" customHeight="1" x14ac:dyDescent="0.4">
      <c r="A20" s="332" t="s">
        <v>108</v>
      </c>
      <c r="B20" s="55"/>
      <c r="C20" s="55"/>
      <c r="D20" s="69" t="s">
        <v>109</v>
      </c>
      <c r="E20" s="69"/>
      <c r="F20" s="69"/>
      <c r="G20" s="69"/>
      <c r="H20" s="69"/>
    </row>
    <row r="21" spans="1:15" ht="25.55" customHeight="1" x14ac:dyDescent="0.4">
      <c r="A21" s="525" t="s">
        <v>389</v>
      </c>
      <c r="B21" s="525"/>
      <c r="C21" s="525"/>
      <c r="D21" s="70" t="s">
        <v>130</v>
      </c>
      <c r="E21" s="71"/>
      <c r="F21" s="71"/>
      <c r="G21" s="71"/>
      <c r="H21" s="71"/>
    </row>
    <row r="22" spans="1:15" ht="2.25"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4.15" customHeight="1" x14ac:dyDescent="0.4">
      <c r="A24" s="332" t="s">
        <v>117</v>
      </c>
      <c r="B24" s="74"/>
      <c r="C24" s="55"/>
      <c r="D24" s="75"/>
      <c r="E24" s="75"/>
      <c r="F24" s="75"/>
      <c r="G24" s="75"/>
      <c r="H24" s="75"/>
    </row>
    <row r="25" spans="1:15" s="79" customFormat="1" ht="3" customHeight="1" x14ac:dyDescent="0.4">
      <c r="A25" s="76"/>
      <c r="B25" s="76"/>
      <c r="C25" s="77"/>
      <c r="D25" s="78"/>
      <c r="E25" s="78"/>
      <c r="F25" s="78"/>
      <c r="G25" s="78"/>
      <c r="H25" s="78"/>
    </row>
    <row r="26" spans="1:15" ht="14.5" customHeight="1" x14ac:dyDescent="0.4">
      <c r="A26" s="80"/>
      <c r="B26" s="526"/>
      <c r="C26" s="526"/>
      <c r="D26" s="526"/>
      <c r="E26" s="526"/>
      <c r="F26" s="526"/>
      <c r="G26" s="526" t="s">
        <v>110</v>
      </c>
      <c r="H26" s="526"/>
      <c r="N26" s="52" t="s">
        <v>9</v>
      </c>
      <c r="O26" s="52" t="s">
        <v>10</v>
      </c>
    </row>
    <row r="27" spans="1:15" ht="15.05" customHeight="1" x14ac:dyDescent="0.4">
      <c r="A27" s="235" t="s">
        <v>22</v>
      </c>
      <c r="B27" s="81"/>
      <c r="C27" s="81"/>
      <c r="D27" s="515" t="s">
        <v>390</v>
      </c>
      <c r="E27" s="515"/>
      <c r="F27" s="515"/>
      <c r="G27" s="511">
        <v>-1</v>
      </c>
      <c r="H27" s="511"/>
      <c r="N27" s="26" t="s">
        <v>11</v>
      </c>
      <c r="O27" s="26">
        <v>-1</v>
      </c>
    </row>
    <row r="28" spans="1:15" ht="15.05" customHeight="1" x14ac:dyDescent="0.4">
      <c r="A28" s="234" t="s">
        <v>23</v>
      </c>
      <c r="B28" s="82"/>
      <c r="C28" s="82"/>
      <c r="D28" s="512">
        <v>0</v>
      </c>
      <c r="E28" s="512"/>
      <c r="F28" s="512"/>
      <c r="G28" s="510">
        <v>0</v>
      </c>
      <c r="H28" s="510"/>
      <c r="N28" s="26" t="s">
        <v>12</v>
      </c>
      <c r="O28" s="26">
        <v>5</v>
      </c>
    </row>
    <row r="29" spans="1:15" ht="15.05" customHeight="1" x14ac:dyDescent="0.4">
      <c r="A29" s="83" t="s">
        <v>13</v>
      </c>
      <c r="B29" s="84"/>
      <c r="C29" s="84"/>
      <c r="D29" s="513">
        <v>60</v>
      </c>
      <c r="E29" s="513"/>
      <c r="F29" s="513"/>
      <c r="G29" s="511">
        <v>3</v>
      </c>
      <c r="H29" s="511"/>
      <c r="N29" s="53">
        <v>0</v>
      </c>
      <c r="O29" s="26">
        <v>0</v>
      </c>
    </row>
    <row r="30" spans="1:15" ht="15.05" customHeight="1" x14ac:dyDescent="0.4">
      <c r="A30" s="234" t="s">
        <v>24</v>
      </c>
      <c r="B30" s="85"/>
      <c r="C30" s="85"/>
      <c r="D30" s="514">
        <v>100</v>
      </c>
      <c r="E30" s="514"/>
      <c r="F30" s="514"/>
      <c r="G30" s="510">
        <v>5</v>
      </c>
      <c r="H30" s="510"/>
      <c r="N30" s="53">
        <v>60</v>
      </c>
      <c r="O30" s="26">
        <v>3</v>
      </c>
    </row>
    <row r="31" spans="1:15" ht="19.55" customHeight="1" x14ac:dyDescent="0.4">
      <c r="A31" s="86" t="s">
        <v>115</v>
      </c>
      <c r="B31" s="86"/>
      <c r="C31" s="87"/>
      <c r="D31" s="87"/>
      <c r="E31" s="87"/>
      <c r="F31" s="87"/>
      <c r="G31" s="87"/>
      <c r="H31" s="87"/>
      <c r="N31" s="53">
        <v>100</v>
      </c>
      <c r="O31" s="26">
        <v>5</v>
      </c>
    </row>
    <row r="32" spans="1:15" ht="14.6" x14ac:dyDescent="0.4"/>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6" x14ac:dyDescent="0.4"/>
    <row r="53" ht="14.6" x14ac:dyDescent="0.4"/>
    <row r="54" ht="14.6" x14ac:dyDescent="0.4"/>
    <row r="55" ht="14.6" x14ac:dyDescent="0.4"/>
    <row r="56" ht="14.6" x14ac:dyDescent="0.4"/>
    <row r="57" ht="14.6" x14ac:dyDescent="0.4"/>
    <row r="58" ht="14.6" x14ac:dyDescent="0.4"/>
    <row r="59" ht="14.6" x14ac:dyDescent="0.4"/>
    <row r="60" ht="14.6" x14ac:dyDescent="0.4"/>
    <row r="61" ht="15.05" hidden="1" x14ac:dyDescent="0.25"/>
    <row r="62" ht="15.05" hidden="1" x14ac:dyDescent="0.25"/>
    <row r="63" ht="15.05" hidden="1" x14ac:dyDescent="0.25"/>
    <row r="64" ht="15.05" hidden="1" x14ac:dyDescent="0.25"/>
    <row r="65" ht="15.05" hidden="1" x14ac:dyDescent="0.25"/>
    <row r="66" ht="15.05" hidden="1" x14ac:dyDescent="0.25"/>
    <row r="67" ht="14.5" hidden="1" customHeight="1" x14ac:dyDescent="0.25"/>
    <row r="68" ht="14.5" hidden="1" customHeight="1" x14ac:dyDescent="0.25"/>
    <row r="69" ht="14.5" hidden="1" customHeight="1" x14ac:dyDescent="0.25"/>
    <row r="70" ht="14.5" hidden="1" customHeight="1" x14ac:dyDescent="0.25"/>
    <row r="71" ht="14.5" hidden="1" customHeight="1" x14ac:dyDescent="0.25"/>
    <row r="72" ht="14.5" hidden="1" customHeight="1" x14ac:dyDescent="0.25"/>
    <row r="73" ht="14.5" hidden="1" customHeight="1" x14ac:dyDescent="0.4"/>
    <row r="74" ht="14.5" hidden="1" customHeight="1" x14ac:dyDescent="0.4"/>
    <row r="75" ht="14.5" hidden="1" customHeight="1" x14ac:dyDescent="0.4"/>
    <row r="76" ht="14.5" hidden="1" customHeight="1" x14ac:dyDescent="0.4"/>
    <row r="77" ht="14.5" hidden="1" customHeight="1" x14ac:dyDescent="0.4"/>
    <row r="78" ht="14.5" hidden="1" customHeight="1" x14ac:dyDescent="0.4"/>
    <row r="79" ht="14.5" hidden="1" customHeight="1" x14ac:dyDescent="0.4"/>
    <row r="80" ht="14.5" hidden="1" customHeight="1" x14ac:dyDescent="0.4"/>
    <row r="81" ht="14.5" hidden="1" customHeight="1" x14ac:dyDescent="0.4"/>
    <row r="82" ht="14.5" hidden="1" customHeight="1" x14ac:dyDescent="0.4"/>
    <row r="83" ht="14.5" hidden="1" customHeight="1" x14ac:dyDescent="0.4"/>
    <row r="84" ht="14.5" hidden="1" customHeight="1" x14ac:dyDescent="0.4"/>
    <row r="85" ht="14.5" hidden="1" customHeight="1" x14ac:dyDescent="0.4"/>
    <row r="86" ht="14.5" hidden="1" customHeight="1" x14ac:dyDescent="0.4"/>
    <row r="87" ht="14.5" hidden="1" customHeight="1" x14ac:dyDescent="0.4"/>
    <row r="88" ht="14.5" hidden="1" customHeight="1" x14ac:dyDescent="0.4"/>
    <row r="89" ht="14.5" hidden="1" customHeight="1" x14ac:dyDescent="0.4"/>
    <row r="90" ht="14.5" hidden="1" customHeight="1" x14ac:dyDescent="0.4"/>
    <row r="91" ht="14.5" hidden="1" customHeight="1" x14ac:dyDescent="0.4"/>
    <row r="92" ht="14.5" hidden="1" customHeight="1" x14ac:dyDescent="0.4"/>
    <row r="93" ht="14.5" hidden="1" customHeight="1" x14ac:dyDescent="0.4"/>
    <row r="94" ht="14.5" hidden="1" customHeight="1" x14ac:dyDescent="0.4"/>
    <row r="95" ht="14.5" hidden="1" customHeight="1" x14ac:dyDescent="0.4"/>
    <row r="96" ht="14.5" hidden="1" customHeight="1" x14ac:dyDescent="0.4"/>
    <row r="97" ht="14.5" hidden="1" customHeight="1" x14ac:dyDescent="0.4"/>
    <row r="98" ht="14.5" hidden="1" customHeight="1" x14ac:dyDescent="0.4"/>
    <row r="99" ht="14.5" hidden="1" customHeight="1" x14ac:dyDescent="0.4"/>
    <row r="100" ht="14.5" hidden="1" customHeight="1" x14ac:dyDescent="0.4"/>
    <row r="101" ht="14.5" hidden="1" customHeight="1" x14ac:dyDescent="0.4"/>
    <row r="102" ht="14.5" hidden="1" customHeight="1" x14ac:dyDescent="0.4"/>
    <row r="103" ht="14.5" hidden="1" customHeight="1" x14ac:dyDescent="0.4"/>
    <row r="104" ht="14.5" hidden="1" customHeight="1" x14ac:dyDescent="0.4"/>
    <row r="105" ht="14.5" hidden="1" customHeight="1" x14ac:dyDescent="0.4"/>
    <row r="106" ht="14.5" hidden="1" customHeight="1" x14ac:dyDescent="0.4"/>
    <row r="107" ht="14.5" hidden="1" customHeight="1" x14ac:dyDescent="0.4"/>
    <row r="108" ht="14.5" hidden="1" customHeight="1" x14ac:dyDescent="0.4"/>
    <row r="109" ht="14.5" hidden="1" customHeight="1" x14ac:dyDescent="0.4"/>
    <row r="110" ht="14.5" hidden="1" customHeight="1" x14ac:dyDescent="0.4"/>
    <row r="111" ht="14.5" hidden="1" customHeight="1" x14ac:dyDescent="0.4"/>
    <row r="112" ht="14.5" hidden="1" customHeight="1" x14ac:dyDescent="0.4"/>
    <row r="113" ht="14.5" hidden="1" customHeight="1" x14ac:dyDescent="0.4"/>
    <row r="114" ht="14.5" hidden="1" customHeight="1" x14ac:dyDescent="0.4"/>
    <row r="115" ht="14.5" hidden="1" customHeight="1" x14ac:dyDescent="0.4"/>
    <row r="116" ht="14.5" hidden="1" customHeight="1" x14ac:dyDescent="0.4"/>
    <row r="117" ht="14.5" hidden="1" customHeight="1" x14ac:dyDescent="0.4"/>
    <row r="118" ht="14.5" hidden="1" customHeight="1" x14ac:dyDescent="0.4"/>
    <row r="119" ht="14.5" hidden="1" customHeight="1" x14ac:dyDescent="0.4"/>
    <row r="120" ht="14.5" hidden="1" customHeight="1" x14ac:dyDescent="0.4"/>
    <row r="121" ht="14.5" hidden="1" customHeight="1" x14ac:dyDescent="0.4"/>
    <row r="122" ht="14.5" hidden="1" customHeight="1" x14ac:dyDescent="0.4"/>
    <row r="123" ht="14.5" hidden="1" customHeight="1" x14ac:dyDescent="0.4"/>
    <row r="124" ht="14.5" hidden="1" customHeight="1" x14ac:dyDescent="0.4"/>
    <row r="125" ht="14.5" hidden="1" customHeight="1" x14ac:dyDescent="0.4"/>
    <row r="126" ht="14.5" hidden="1" customHeight="1" x14ac:dyDescent="0.4"/>
    <row r="127" ht="14.5" hidden="1" customHeight="1" x14ac:dyDescent="0.4"/>
    <row r="128" ht="14.5" hidden="1" customHeight="1" x14ac:dyDescent="0.4"/>
    <row r="129" ht="14.5" hidden="1" customHeight="1" x14ac:dyDescent="0.4"/>
    <row r="130" ht="14.5" hidden="1" customHeight="1" x14ac:dyDescent="0.4"/>
    <row r="131" ht="14.5" hidden="1" customHeight="1" x14ac:dyDescent="0.4"/>
    <row r="132" ht="14.5" hidden="1" customHeight="1" x14ac:dyDescent="0.4"/>
    <row r="133" ht="14.5" hidden="1" customHeight="1" x14ac:dyDescent="0.4"/>
    <row r="134" ht="14.5" hidden="1" customHeight="1" x14ac:dyDescent="0.4"/>
    <row r="135" ht="14.5" hidden="1" customHeight="1" x14ac:dyDescent="0.4"/>
    <row r="136" ht="14.5" hidden="1" customHeight="1" x14ac:dyDescent="0.4"/>
    <row r="137" ht="14.5" hidden="1" customHeight="1" x14ac:dyDescent="0.4"/>
    <row r="138" ht="14.5" hidden="1" customHeight="1" x14ac:dyDescent="0.4"/>
    <row r="139" ht="14.5" hidden="1" customHeight="1" x14ac:dyDescent="0.4"/>
    <row r="140" ht="14.5" hidden="1" customHeight="1" x14ac:dyDescent="0.4"/>
    <row r="141" ht="14.5" hidden="1" customHeight="1" x14ac:dyDescent="0.4"/>
    <row r="142" ht="14.5" hidden="1" customHeight="1" x14ac:dyDescent="0.4"/>
    <row r="143" ht="14.5" hidden="1" customHeight="1" x14ac:dyDescent="0.4"/>
    <row r="144" ht="14.5" hidden="1" customHeight="1" x14ac:dyDescent="0.4"/>
    <row r="145" ht="14.5" hidden="1" customHeight="1" x14ac:dyDescent="0.4"/>
    <row r="146" ht="14.5" hidden="1" customHeight="1" x14ac:dyDescent="0.4"/>
    <row r="147" ht="14.5" hidden="1" customHeight="1" x14ac:dyDescent="0.4"/>
    <row r="148" ht="14.5" hidden="1" customHeight="1" x14ac:dyDescent="0.4"/>
    <row r="149" ht="14.5" hidden="1" customHeight="1" x14ac:dyDescent="0.4"/>
    <row r="150" ht="14.5" hidden="1"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sheetData>
  <sheetProtection password="8A5A" sheet="1" objects="1" scenarios="1"/>
  <mergeCells count="25">
    <mergeCell ref="G28:H28"/>
    <mergeCell ref="G29:H29"/>
    <mergeCell ref="G30:H30"/>
    <mergeCell ref="D28:F28"/>
    <mergeCell ref="D29:F29"/>
    <mergeCell ref="D30:F30"/>
    <mergeCell ref="G27:H27"/>
    <mergeCell ref="A6:E6"/>
    <mergeCell ref="F6:H6"/>
    <mergeCell ref="A7:E7"/>
    <mergeCell ref="F7:H7"/>
    <mergeCell ref="A8:E8"/>
    <mergeCell ref="F8:H8"/>
    <mergeCell ref="A9:H9"/>
    <mergeCell ref="A16:C17"/>
    <mergeCell ref="A21:C21"/>
    <mergeCell ref="B26:F26"/>
    <mergeCell ref="G26:H26"/>
    <mergeCell ref="D27:F27"/>
    <mergeCell ref="A5:H5"/>
    <mergeCell ref="A1:H1"/>
    <mergeCell ref="A2:D3"/>
    <mergeCell ref="E2:G3"/>
    <mergeCell ref="H2:H3"/>
    <mergeCell ref="A4:H4"/>
  </mergeCells>
  <dataValidations count="2">
    <dataValidation type="decimal" showInputMessage="1" showErrorMessage="1" sqref="F7:H7">
      <formula1>-500</formula1>
      <formula2>500</formula2>
    </dataValidation>
    <dataValidation type="list" showInputMessage="1" showErrorMessage="1" sqref="F6:H6">
      <formula1>"SI,NO"</formula1>
    </dataValidation>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34819" r:id="rId4">
          <objectPr defaultSize="0" autoPict="0" r:id="rId5">
            <anchor moveWithCells="1">
              <from>
                <xdr:col>0</xdr:col>
                <xdr:colOff>39269</xdr:colOff>
                <xdr:row>31</xdr:row>
                <xdr:rowOff>39269</xdr:rowOff>
              </from>
              <to>
                <xdr:col>7</xdr:col>
                <xdr:colOff>678788</xdr:colOff>
                <xdr:row>55</xdr:row>
                <xdr:rowOff>162685</xdr:rowOff>
              </to>
            </anchor>
          </objectPr>
        </oleObject>
      </mc:Choice>
      <mc:Fallback>
        <oleObject progId="Word.Document.12" shapeId="34819" r:id="rId4"/>
      </mc:Fallback>
    </mc:AlternateContent>
  </oleObject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17"/>
  <dimension ref="A1:XFC400"/>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1.69140625" style="26" customWidth="1"/>
    <col min="5" max="5" width="15" style="26" customWidth="1"/>
    <col min="6" max="6" width="7.15234375" style="26" customWidth="1"/>
    <col min="7" max="7" width="7.69140625" style="26" customWidth="1"/>
    <col min="8" max="8" width="10.53515625" style="26" customWidth="1"/>
    <col min="9" max="9" width="2.3828125" style="26" customWidth="1"/>
    <col min="10" max="12" width="5.84375" style="26" hidden="1"/>
    <col min="13" max="13" width="27.61328125" style="26" hidden="1"/>
    <col min="14" max="16383" width="5.84375" style="26" hidden="1"/>
    <col min="16384" max="16384" width="4.15234375" style="26" hidden="1"/>
  </cols>
  <sheetData>
    <row r="1" spans="1:15" ht="15.05" hidden="1" customHeight="1" x14ac:dyDescent="0.4">
      <c r="A1" s="529" t="s">
        <v>293</v>
      </c>
      <c r="B1" s="529"/>
      <c r="C1" s="529"/>
      <c r="D1" s="529"/>
      <c r="E1" s="529"/>
      <c r="F1" s="529"/>
      <c r="G1" s="529"/>
      <c r="H1" s="529"/>
    </row>
    <row r="2" spans="1:15" ht="20.100000000000001" customHeight="1" x14ac:dyDescent="0.4">
      <c r="A2" s="530" t="s">
        <v>146</v>
      </c>
      <c r="B2" s="530"/>
      <c r="C2" s="530"/>
      <c r="D2" s="531"/>
      <c r="E2" s="534" t="s">
        <v>103</v>
      </c>
      <c r="F2" s="535"/>
      <c r="G2" s="535"/>
      <c r="H2" s="538" t="s">
        <v>249</v>
      </c>
    </row>
    <row r="3" spans="1:15" ht="8.3000000000000007" customHeight="1" thickBot="1" x14ac:dyDescent="0.45">
      <c r="A3" s="532"/>
      <c r="B3" s="532"/>
      <c r="C3" s="532"/>
      <c r="D3" s="533"/>
      <c r="E3" s="536"/>
      <c r="F3" s="537"/>
      <c r="G3" s="537"/>
      <c r="H3" s="539"/>
    </row>
    <row r="4" spans="1:15" ht="16.45" customHeight="1" thickTop="1" thickBot="1" x14ac:dyDescent="0.45">
      <c r="A4" s="540" t="s">
        <v>412</v>
      </c>
      <c r="B4" s="540"/>
      <c r="C4" s="540"/>
      <c r="D4" s="540"/>
      <c r="E4" s="540"/>
      <c r="F4" s="540"/>
      <c r="G4" s="540"/>
      <c r="H4" s="540"/>
      <c r="N4" s="52"/>
      <c r="O4" s="52"/>
    </row>
    <row r="5" spans="1:15" ht="15.05" customHeight="1" thickTop="1" x14ac:dyDescent="0.4">
      <c r="A5" s="528" t="s">
        <v>201</v>
      </c>
      <c r="B5" s="528"/>
      <c r="C5" s="528"/>
      <c r="D5" s="528"/>
      <c r="E5" s="528"/>
      <c r="F5" s="528"/>
      <c r="G5" s="528"/>
      <c r="H5" s="528"/>
    </row>
    <row r="6" spans="1:15" ht="15.05" customHeight="1" x14ac:dyDescent="0.4">
      <c r="A6" s="516" t="s">
        <v>14</v>
      </c>
      <c r="B6" s="516"/>
      <c r="C6" s="517"/>
      <c r="D6" s="517"/>
      <c r="E6" s="517"/>
      <c r="F6" s="518" t="s">
        <v>29</v>
      </c>
      <c r="G6" s="518"/>
      <c r="H6" s="519"/>
    </row>
    <row r="7" spans="1:15" ht="15.05" customHeight="1" x14ac:dyDescent="0.4">
      <c r="A7" s="237" t="s">
        <v>15</v>
      </c>
      <c r="B7" s="179"/>
      <c r="C7" s="179"/>
      <c r="D7" s="596"/>
      <c r="E7" s="597"/>
      <c r="F7" s="597"/>
      <c r="G7" s="597"/>
      <c r="H7" s="597"/>
      <c r="M7" s="53">
        <f>D7</f>
        <v>0</v>
      </c>
      <c r="N7" s="53"/>
    </row>
    <row r="8" spans="1:15" ht="15.05" customHeight="1" x14ac:dyDescent="0.25">
      <c r="A8" s="516" t="s">
        <v>8</v>
      </c>
      <c r="B8" s="516"/>
      <c r="C8" s="517"/>
      <c r="D8" s="517"/>
      <c r="E8" s="517"/>
      <c r="F8" s="522" t="str">
        <f>IF(F6&lt;&gt;"SI","",IF(D7="","",VLOOKUP(D7,M28:N35,2,FALSE)))</f>
        <v/>
      </c>
      <c r="G8" s="522"/>
      <c r="H8" s="523"/>
      <c r="N8" s="53"/>
    </row>
    <row r="9" spans="1:15" s="54" customFormat="1" ht="60" hidden="1" customHeight="1" x14ac:dyDescent="0.4">
      <c r="A9" s="595"/>
      <c r="B9" s="595"/>
      <c r="C9" s="595"/>
      <c r="D9" s="595"/>
      <c r="E9" s="595"/>
      <c r="F9" s="595"/>
      <c r="G9" s="595"/>
      <c r="H9" s="595"/>
      <c r="N9" s="53"/>
      <c r="O9" s="26"/>
    </row>
    <row r="10" spans="1:15" s="54" customFormat="1" ht="5.0999999999999996" customHeight="1" x14ac:dyDescent="0.4">
      <c r="A10" s="180"/>
      <c r="B10" s="180"/>
      <c r="C10" s="180"/>
      <c r="D10" s="180"/>
      <c r="E10" s="180"/>
      <c r="F10" s="180"/>
      <c r="G10" s="180"/>
      <c r="H10" s="180"/>
      <c r="N10" s="53"/>
      <c r="O10" s="26"/>
    </row>
    <row r="11" spans="1:15" ht="14.15" customHeight="1" x14ac:dyDescent="0.4">
      <c r="A11" s="332" t="s">
        <v>105</v>
      </c>
      <c r="B11" s="55"/>
      <c r="C11" s="55"/>
      <c r="D11" s="332" t="s">
        <v>106</v>
      </c>
      <c r="E11" s="56"/>
      <c r="F11" s="56"/>
      <c r="G11" s="56"/>
      <c r="H11" s="56"/>
    </row>
    <row r="12" spans="1:15" ht="14.5" customHeight="1" x14ac:dyDescent="0.4">
      <c r="A12" s="57" t="s">
        <v>5</v>
      </c>
      <c r="B12" s="57"/>
      <c r="C12" s="57"/>
      <c r="D12" s="51" t="s">
        <v>412</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198</v>
      </c>
      <c r="B16" s="525"/>
      <c r="C16" s="525"/>
      <c r="D16" s="62" t="s">
        <v>113</v>
      </c>
      <c r="E16" s="62"/>
      <c r="F16" s="62"/>
      <c r="G16" s="63" t="s">
        <v>114</v>
      </c>
      <c r="H16" s="63"/>
    </row>
    <row r="17" spans="1:15" ht="12.05" customHeight="1" x14ac:dyDescent="0.4">
      <c r="A17" s="525"/>
      <c r="B17" s="525"/>
      <c r="C17" s="525"/>
      <c r="D17" s="64">
        <f>'Pesatura criteri'!O51</f>
        <v>2.6865671641791045E-2</v>
      </c>
      <c r="E17" s="62"/>
      <c r="F17" s="62"/>
      <c r="G17" s="65">
        <f>'Pesatura criteri'!N51</f>
        <v>1</v>
      </c>
      <c r="H17" s="63"/>
    </row>
    <row r="18" spans="1:15" ht="2.25" customHeight="1" x14ac:dyDescent="0.4">
      <c r="A18" s="66"/>
      <c r="B18" s="66"/>
      <c r="C18" s="67"/>
      <c r="D18" s="66"/>
      <c r="E18" s="66"/>
      <c r="F18" s="66"/>
      <c r="G18" s="66"/>
      <c r="H18" s="66"/>
    </row>
    <row r="19" spans="1:15" ht="2.4500000000000002" customHeight="1" x14ac:dyDescent="0.4">
      <c r="A19" s="68"/>
      <c r="B19" s="68"/>
      <c r="C19" s="57"/>
      <c r="D19" s="61"/>
      <c r="E19" s="61"/>
      <c r="F19" s="61"/>
      <c r="G19" s="61"/>
      <c r="H19" s="61"/>
    </row>
    <row r="20" spans="1:15" ht="14.15" customHeight="1" x14ac:dyDescent="0.4">
      <c r="A20" s="332" t="s">
        <v>108</v>
      </c>
      <c r="B20" s="55"/>
      <c r="C20" s="55"/>
      <c r="D20" s="69" t="s">
        <v>109</v>
      </c>
      <c r="E20" s="69"/>
      <c r="F20" s="69"/>
      <c r="G20" s="69"/>
      <c r="H20" s="69"/>
    </row>
    <row r="21" spans="1:15" ht="24" customHeight="1" x14ac:dyDescent="0.4">
      <c r="A21" s="525" t="s">
        <v>166</v>
      </c>
      <c r="B21" s="525"/>
      <c r="C21" s="525"/>
      <c r="D21" s="70" t="s">
        <v>116</v>
      </c>
      <c r="E21" s="71"/>
      <c r="F21" s="71"/>
      <c r="G21" s="71"/>
      <c r="H21" s="71"/>
    </row>
    <row r="22" spans="1:15" ht="2.25"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4.15" customHeight="1" x14ac:dyDescent="0.4">
      <c r="A24" s="332" t="s">
        <v>117</v>
      </c>
      <c r="B24" s="74"/>
      <c r="C24" s="55"/>
      <c r="D24" s="75"/>
      <c r="E24" s="75"/>
      <c r="F24" s="75"/>
      <c r="G24" s="75"/>
      <c r="H24" s="75"/>
    </row>
    <row r="25" spans="1:15" s="79" customFormat="1" ht="3" customHeight="1" x14ac:dyDescent="0.4">
      <c r="A25" s="76"/>
      <c r="B25" s="76"/>
      <c r="C25" s="77"/>
      <c r="D25" s="78"/>
      <c r="E25" s="78"/>
      <c r="F25" s="78"/>
      <c r="G25" s="78"/>
      <c r="H25" s="78"/>
    </row>
    <row r="26" spans="1:15" ht="14.5" customHeight="1" x14ac:dyDescent="0.4">
      <c r="A26" s="80"/>
      <c r="B26" s="591" t="s">
        <v>377</v>
      </c>
      <c r="C26" s="591"/>
      <c r="D26" s="591"/>
      <c r="E26" s="591"/>
      <c r="F26" s="591"/>
      <c r="G26" s="591"/>
      <c r="H26" s="236" t="s">
        <v>110</v>
      </c>
      <c r="N26" s="52"/>
      <c r="O26" s="52" t="s">
        <v>10</v>
      </c>
    </row>
    <row r="27" spans="1:15" ht="14.5" customHeight="1" x14ac:dyDescent="0.4">
      <c r="A27" s="257"/>
      <c r="B27" s="592" t="s">
        <v>397</v>
      </c>
      <c r="C27" s="592"/>
      <c r="D27" s="592"/>
      <c r="E27" s="592" t="s">
        <v>398</v>
      </c>
      <c r="F27" s="592"/>
      <c r="G27" s="592"/>
      <c r="H27" s="258"/>
      <c r="N27" s="52"/>
      <c r="O27" s="52"/>
    </row>
    <row r="28" spans="1:15" ht="14.5" customHeight="1" x14ac:dyDescent="0.4">
      <c r="A28" s="257" t="s">
        <v>22</v>
      </c>
      <c r="B28" s="586"/>
      <c r="C28" s="587"/>
      <c r="D28" s="588"/>
      <c r="E28" s="586"/>
      <c r="F28" s="587"/>
      <c r="G28" s="588"/>
      <c r="H28" s="259">
        <v>-1</v>
      </c>
      <c r="M28" s="261" t="s">
        <v>600</v>
      </c>
      <c r="N28" s="52">
        <v>-1</v>
      </c>
      <c r="O28" s="52"/>
    </row>
    <row r="29" spans="1:15" ht="50.15" customHeight="1" x14ac:dyDescent="0.4">
      <c r="A29" s="260" t="s">
        <v>23</v>
      </c>
      <c r="B29" s="589" t="s">
        <v>399</v>
      </c>
      <c r="C29" s="589"/>
      <c r="D29" s="589"/>
      <c r="E29" s="593"/>
      <c r="F29" s="593"/>
      <c r="G29" s="593"/>
      <c r="H29" s="260">
        <v>0</v>
      </c>
      <c r="M29" s="261" t="s">
        <v>391</v>
      </c>
      <c r="N29" s="240">
        <v>0</v>
      </c>
      <c r="O29" s="26">
        <v>-1</v>
      </c>
    </row>
    <row r="30" spans="1:15" ht="50.15" customHeight="1" x14ac:dyDescent="0.4">
      <c r="A30" s="260"/>
      <c r="B30" s="590" t="s">
        <v>167</v>
      </c>
      <c r="C30" s="590"/>
      <c r="D30" s="590"/>
      <c r="E30" s="593"/>
      <c r="F30" s="593"/>
      <c r="G30" s="593"/>
      <c r="H30" s="260">
        <v>1</v>
      </c>
      <c r="M30" s="261" t="s">
        <v>392</v>
      </c>
      <c r="N30" s="241">
        <v>1</v>
      </c>
      <c r="O30" s="26">
        <v>5</v>
      </c>
    </row>
    <row r="31" spans="1:15" ht="226.5" customHeight="1" x14ac:dyDescent="0.4">
      <c r="A31" s="262"/>
      <c r="B31" s="577" t="s">
        <v>500</v>
      </c>
      <c r="C31" s="578"/>
      <c r="D31" s="579"/>
      <c r="E31" s="593"/>
      <c r="F31" s="593"/>
      <c r="G31" s="593"/>
      <c r="H31" s="260">
        <v>2</v>
      </c>
      <c r="M31" s="261" t="s">
        <v>393</v>
      </c>
      <c r="N31" s="242">
        <v>2</v>
      </c>
      <c r="O31" s="26">
        <v>0</v>
      </c>
    </row>
    <row r="32" spans="1:15" ht="68.7" customHeight="1" x14ac:dyDescent="0.4">
      <c r="A32" s="260" t="s">
        <v>13</v>
      </c>
      <c r="B32" s="590"/>
      <c r="C32" s="590"/>
      <c r="D32" s="590"/>
      <c r="E32" s="594" t="s">
        <v>400</v>
      </c>
      <c r="F32" s="594"/>
      <c r="G32" s="594"/>
      <c r="H32" s="260">
        <v>3</v>
      </c>
      <c r="M32" s="261" t="s">
        <v>394</v>
      </c>
      <c r="N32" s="242">
        <v>3</v>
      </c>
      <c r="O32" s="26">
        <v>3</v>
      </c>
    </row>
    <row r="33" spans="1:15" ht="62.1" customHeight="1" x14ac:dyDescent="0.4">
      <c r="A33" s="262"/>
      <c r="B33" s="589"/>
      <c r="C33" s="589"/>
      <c r="D33" s="589"/>
      <c r="E33" s="594" t="s">
        <v>401</v>
      </c>
      <c r="F33" s="594"/>
      <c r="G33" s="594"/>
      <c r="H33" s="260">
        <v>4</v>
      </c>
      <c r="M33" s="261" t="s">
        <v>395</v>
      </c>
      <c r="N33" s="242">
        <v>4</v>
      </c>
      <c r="O33" s="26">
        <v>5</v>
      </c>
    </row>
    <row r="34" spans="1:15" ht="62.1" customHeight="1" x14ac:dyDescent="0.4">
      <c r="A34" s="260" t="s">
        <v>24</v>
      </c>
      <c r="B34" s="590"/>
      <c r="C34" s="590"/>
      <c r="D34" s="590"/>
      <c r="E34" s="594" t="s">
        <v>402</v>
      </c>
      <c r="F34" s="594"/>
      <c r="G34" s="594"/>
      <c r="H34" s="260">
        <v>5</v>
      </c>
      <c r="M34" s="261" t="s">
        <v>396</v>
      </c>
      <c r="N34" s="26">
        <v>5</v>
      </c>
    </row>
    <row r="35" spans="1:15" ht="14.6" x14ac:dyDescent="0.4">
      <c r="A35" s="80"/>
      <c r="B35" s="591" t="s">
        <v>378</v>
      </c>
      <c r="C35" s="591"/>
      <c r="D35" s="591"/>
      <c r="E35" s="591"/>
      <c r="F35" s="591"/>
      <c r="G35" s="591"/>
      <c r="H35" s="236" t="s">
        <v>110</v>
      </c>
      <c r="M35" s="263"/>
    </row>
    <row r="36" spans="1:15" ht="14.6" x14ac:dyDescent="0.4">
      <c r="A36" s="257"/>
      <c r="B36" s="592" t="s">
        <v>397</v>
      </c>
      <c r="C36" s="592"/>
      <c r="D36" s="592"/>
      <c r="E36" s="592" t="s">
        <v>398</v>
      </c>
      <c r="F36" s="592"/>
      <c r="G36" s="592"/>
      <c r="H36" s="258"/>
      <c r="M36" s="263"/>
    </row>
    <row r="37" spans="1:15" ht="101.3" customHeight="1" x14ac:dyDescent="0.4">
      <c r="A37" s="260" t="s">
        <v>22</v>
      </c>
      <c r="B37" s="583" t="s">
        <v>403</v>
      </c>
      <c r="C37" s="584"/>
      <c r="D37" s="585"/>
      <c r="E37" s="586"/>
      <c r="F37" s="587"/>
      <c r="G37" s="588"/>
      <c r="H37" s="264">
        <v>-1</v>
      </c>
      <c r="M37" s="263"/>
    </row>
    <row r="38" spans="1:15" ht="221.3" customHeight="1" x14ac:dyDescent="0.4">
      <c r="A38" s="260" t="s">
        <v>23</v>
      </c>
      <c r="B38" s="589"/>
      <c r="C38" s="589"/>
      <c r="D38" s="589"/>
      <c r="E38" s="580" t="s">
        <v>501</v>
      </c>
      <c r="F38" s="581"/>
      <c r="G38" s="582"/>
      <c r="H38" s="260">
        <v>0</v>
      </c>
    </row>
    <row r="39" spans="1:15" ht="241.75" customHeight="1" x14ac:dyDescent="0.4">
      <c r="A39" s="260" t="s">
        <v>13</v>
      </c>
      <c r="B39" s="590"/>
      <c r="C39" s="590"/>
      <c r="D39" s="590"/>
      <c r="E39" s="580" t="s">
        <v>502</v>
      </c>
      <c r="F39" s="581"/>
      <c r="G39" s="582"/>
      <c r="H39" s="260">
        <v>1</v>
      </c>
    </row>
    <row r="40" spans="1:15" ht="246.05" customHeight="1" x14ac:dyDescent="0.4">
      <c r="A40" s="260" t="s">
        <v>24</v>
      </c>
      <c r="B40" s="577"/>
      <c r="C40" s="578"/>
      <c r="D40" s="579"/>
      <c r="E40" s="580" t="s">
        <v>503</v>
      </c>
      <c r="F40" s="581"/>
      <c r="G40" s="582"/>
      <c r="H40" s="260">
        <v>5</v>
      </c>
    </row>
    <row r="41" spans="1:15" ht="14.6" x14ac:dyDescent="0.4">
      <c r="A41" s="86" t="s">
        <v>115</v>
      </c>
    </row>
    <row r="42" spans="1:15" ht="14.6" x14ac:dyDescent="0.4"/>
    <row r="43" spans="1:15" ht="14.6" x14ac:dyDescent="0.4"/>
    <row r="44" spans="1:15" ht="14.6" x14ac:dyDescent="0.4"/>
    <row r="45" spans="1:15" ht="14.6" x14ac:dyDescent="0.4"/>
    <row r="46" spans="1:15" ht="14.5" customHeight="1" x14ac:dyDescent="0.4"/>
    <row r="47" spans="1:15" ht="14.5" customHeight="1" x14ac:dyDescent="0.4"/>
    <row r="48" spans="1:15" ht="14.5" customHeight="1" x14ac:dyDescent="0.4"/>
    <row r="49" ht="14.5" customHeight="1" x14ac:dyDescent="0.4"/>
    <row r="50" ht="14.5" customHeight="1" x14ac:dyDescent="0.4"/>
    <row r="51" ht="14.5" customHeight="1" x14ac:dyDescent="0.4"/>
    <row r="52" ht="14.5" customHeight="1" x14ac:dyDescent="0.4"/>
    <row r="53" ht="14.5" customHeight="1" x14ac:dyDescent="0.4"/>
    <row r="54" ht="14.5" customHeight="1" x14ac:dyDescent="0.4"/>
    <row r="55" ht="14.5" customHeight="1" x14ac:dyDescent="0.4"/>
    <row r="56" ht="14.5" customHeight="1" x14ac:dyDescent="0.4"/>
    <row r="57" ht="14.5" customHeight="1" x14ac:dyDescent="0.4"/>
    <row r="58" ht="14.5" customHeight="1" x14ac:dyDescent="0.4"/>
    <row r="59" ht="14.5" customHeight="1" x14ac:dyDescent="0.4"/>
    <row r="60" ht="14.5" customHeight="1" x14ac:dyDescent="0.4"/>
    <row r="61" ht="14.5" customHeight="1" x14ac:dyDescent="0.4"/>
    <row r="62" ht="14.5" customHeight="1" x14ac:dyDescent="0.4"/>
    <row r="63" ht="14.5" customHeight="1" x14ac:dyDescent="0.4"/>
    <row r="64" ht="14.5" customHeight="1" x14ac:dyDescent="0.4"/>
    <row r="65" ht="14.5" customHeight="1" x14ac:dyDescent="0.4"/>
    <row r="66" ht="14.5" customHeight="1" x14ac:dyDescent="0.4"/>
    <row r="67" ht="14.5" customHeight="1" x14ac:dyDescent="0.4"/>
    <row r="68" ht="14.5" customHeight="1" x14ac:dyDescent="0.4"/>
    <row r="69" ht="14.5" customHeight="1" x14ac:dyDescent="0.4"/>
    <row r="70" ht="14.5" customHeight="1" x14ac:dyDescent="0.4"/>
    <row r="71" ht="14.5" customHeight="1" x14ac:dyDescent="0.4"/>
    <row r="72" ht="14.5" customHeight="1" x14ac:dyDescent="0.4"/>
    <row r="73" ht="14.5" customHeight="1" x14ac:dyDescent="0.4"/>
    <row r="74" ht="14.5" customHeight="1" x14ac:dyDescent="0.4"/>
    <row r="75" ht="14.5" customHeight="1" x14ac:dyDescent="0.4"/>
    <row r="76" ht="14.5" customHeight="1" x14ac:dyDescent="0.4"/>
    <row r="77" ht="14.5" customHeight="1" x14ac:dyDescent="0.4"/>
    <row r="78" ht="14.5" customHeight="1" x14ac:dyDescent="0.4"/>
    <row r="79" ht="14.5" customHeight="1" x14ac:dyDescent="0.4"/>
    <row r="80" ht="14.5" customHeight="1" x14ac:dyDescent="0.4"/>
    <row r="81" ht="14.5" customHeight="1" x14ac:dyDescent="0.4"/>
    <row r="82" ht="14.5" customHeight="1" x14ac:dyDescent="0.4"/>
    <row r="83" ht="14.5" customHeight="1" x14ac:dyDescent="0.4"/>
    <row r="84" ht="14.5" customHeight="1" x14ac:dyDescent="0.4"/>
    <row r="85" ht="14.5" customHeight="1" x14ac:dyDescent="0.4"/>
    <row r="86" ht="14.5" customHeight="1" x14ac:dyDescent="0.4"/>
    <row r="87" ht="14.5" hidden="1" customHeight="1" x14ac:dyDescent="0.4"/>
    <row r="88" ht="14.5" hidden="1" customHeight="1" x14ac:dyDescent="0.4"/>
    <row r="89" ht="14.5" hidden="1" customHeight="1" x14ac:dyDescent="0.4"/>
    <row r="90" ht="14.5" hidden="1" customHeight="1" x14ac:dyDescent="0.4"/>
    <row r="91" ht="14.5" hidden="1" customHeight="1" x14ac:dyDescent="0.4"/>
    <row r="92" ht="14.5" hidden="1" customHeight="1" x14ac:dyDescent="0.4"/>
    <row r="93" ht="14.5" hidden="1" customHeight="1" x14ac:dyDescent="0.4"/>
    <row r="94" ht="14.5" hidden="1" customHeight="1" x14ac:dyDescent="0.4"/>
    <row r="95" ht="14.5" hidden="1" customHeight="1" x14ac:dyDescent="0.4"/>
    <row r="96" ht="14.5" hidden="1" customHeight="1" x14ac:dyDescent="0.4"/>
    <row r="97" ht="14.5" hidden="1" customHeight="1" x14ac:dyDescent="0.4"/>
    <row r="98" ht="14.5" hidden="1" customHeight="1" x14ac:dyDescent="0.4"/>
    <row r="99" ht="14.5" hidden="1" customHeight="1" x14ac:dyDescent="0.4"/>
    <row r="100" ht="14.5" hidden="1" customHeight="1" x14ac:dyDescent="0.4"/>
    <row r="101" ht="14.5" hidden="1" customHeight="1" x14ac:dyDescent="0.4"/>
    <row r="102" ht="14.5" hidden="1" customHeight="1" x14ac:dyDescent="0.4"/>
    <row r="103" ht="14.5" hidden="1" customHeight="1" x14ac:dyDescent="0.4"/>
    <row r="104" ht="14.5" hidden="1" customHeight="1" x14ac:dyDescent="0.4"/>
    <row r="105" ht="14.5" hidden="1" customHeight="1" x14ac:dyDescent="0.4"/>
    <row r="106" ht="14.5" hidden="1" customHeight="1" x14ac:dyDescent="0.4"/>
    <row r="107" ht="14.5" hidden="1" customHeight="1" x14ac:dyDescent="0.4"/>
    <row r="108" ht="14.5" hidden="1" customHeight="1" x14ac:dyDescent="0.4"/>
    <row r="109" ht="14.5" hidden="1" customHeight="1" x14ac:dyDescent="0.4"/>
    <row r="110" ht="14.5" hidden="1" customHeight="1" x14ac:dyDescent="0.4"/>
    <row r="111" ht="14.5" hidden="1" customHeight="1" x14ac:dyDescent="0.4"/>
    <row r="112" ht="14.5" hidden="1" customHeight="1" x14ac:dyDescent="0.4"/>
    <row r="113" ht="14.5" hidden="1" customHeight="1" x14ac:dyDescent="0.4"/>
    <row r="114" ht="14.5" hidden="1" customHeight="1" x14ac:dyDescent="0.4"/>
    <row r="115" ht="14.5" hidden="1" customHeight="1" x14ac:dyDescent="0.4"/>
    <row r="116" ht="14.5" hidden="1" customHeight="1" x14ac:dyDescent="0.4"/>
    <row r="117" ht="14.5" hidden="1" customHeight="1" x14ac:dyDescent="0.4"/>
    <row r="118" ht="14.5" hidden="1" customHeight="1" x14ac:dyDescent="0.4"/>
    <row r="119" ht="14.5" hidden="1" customHeight="1" x14ac:dyDescent="0.4"/>
    <row r="120" ht="14.5" hidden="1" customHeight="1" x14ac:dyDescent="0.4"/>
    <row r="121" ht="14.5" hidden="1" customHeight="1" x14ac:dyDescent="0.4"/>
    <row r="122" ht="14.5" hidden="1" customHeight="1" x14ac:dyDescent="0.4"/>
    <row r="123" ht="14.5" hidden="1" customHeight="1" x14ac:dyDescent="0.4"/>
    <row r="124" ht="14.5" hidden="1" customHeight="1" x14ac:dyDescent="0.4"/>
    <row r="125" ht="14.5" hidden="1" customHeight="1" x14ac:dyDescent="0.4"/>
    <row r="126" ht="14.5" hidden="1" customHeight="1" x14ac:dyDescent="0.4"/>
    <row r="127" ht="14.5" hidden="1" customHeight="1" x14ac:dyDescent="0.4"/>
    <row r="128" ht="14.5" hidden="1" customHeight="1" x14ac:dyDescent="0.4"/>
    <row r="129" ht="14.5" hidden="1" customHeight="1" x14ac:dyDescent="0.4"/>
    <row r="130" ht="14.5" hidden="1" customHeight="1" x14ac:dyDescent="0.4"/>
    <row r="131" ht="14.5" hidden="1" customHeight="1" x14ac:dyDescent="0.4"/>
    <row r="132" ht="14.5" hidden="1" customHeight="1" x14ac:dyDescent="0.4"/>
    <row r="133" ht="14.5" hidden="1" customHeight="1" x14ac:dyDescent="0.4"/>
    <row r="134" ht="14.5" hidden="1" customHeight="1" x14ac:dyDescent="0.4"/>
    <row r="135" ht="14.5" hidden="1" customHeight="1" x14ac:dyDescent="0.4"/>
    <row r="136" ht="14.5" hidden="1" customHeight="1" x14ac:dyDescent="0.4"/>
    <row r="137" ht="14.5" hidden="1" customHeight="1" x14ac:dyDescent="0.4"/>
    <row r="138" ht="14.5" hidden="1" customHeight="1" x14ac:dyDescent="0.4"/>
    <row r="139" ht="14.5" hidden="1" customHeight="1" x14ac:dyDescent="0.4"/>
    <row r="140" ht="14.5" hidden="1" customHeight="1" x14ac:dyDescent="0.4"/>
    <row r="141" ht="14.5" hidden="1" customHeight="1" x14ac:dyDescent="0.4"/>
    <row r="142" ht="14.5" hidden="1" customHeight="1" x14ac:dyDescent="0.4"/>
    <row r="143" ht="14.5" hidden="1" customHeight="1" x14ac:dyDescent="0.4"/>
    <row r="144" ht="14.5" hidden="1" customHeight="1" x14ac:dyDescent="0.4"/>
    <row r="145" ht="14.5" hidden="1" customHeight="1" x14ac:dyDescent="0.4"/>
    <row r="146" ht="14.5" hidden="1" customHeight="1" x14ac:dyDescent="0.4"/>
    <row r="147" ht="14.5" hidden="1" customHeight="1" x14ac:dyDescent="0.4"/>
    <row r="148" ht="14.5" hidden="1" customHeight="1" x14ac:dyDescent="0.4"/>
    <row r="149" ht="14.5" hidden="1" customHeight="1" x14ac:dyDescent="0.4"/>
    <row r="150" ht="14.5" hidden="1"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customHeight="1" x14ac:dyDescent="0.4"/>
    <row r="244" ht="14.5" customHeight="1" x14ac:dyDescent="0.4"/>
    <row r="245" ht="14.5" customHeight="1" x14ac:dyDescent="0.4"/>
    <row r="246" ht="14.5" customHeight="1" x14ac:dyDescent="0.4"/>
    <row r="247" ht="14.5" customHeight="1" x14ac:dyDescent="0.4"/>
    <row r="248" ht="14.5" customHeight="1" x14ac:dyDescent="0.4"/>
    <row r="249" ht="14.5" customHeight="1" x14ac:dyDescent="0.4"/>
    <row r="250" ht="14.5" customHeight="1" x14ac:dyDescent="0.4"/>
    <row r="251" ht="14.5" customHeight="1" x14ac:dyDescent="0.4"/>
    <row r="252" ht="14.5" customHeight="1" x14ac:dyDescent="0.4"/>
    <row r="253" ht="14.5" customHeight="1" x14ac:dyDescent="0.4"/>
    <row r="254" ht="14.5" customHeight="1" x14ac:dyDescent="0.4"/>
    <row r="255" ht="14.5" customHeight="1" x14ac:dyDescent="0.4"/>
    <row r="256" ht="14.5" customHeight="1" x14ac:dyDescent="0.4"/>
    <row r="257" ht="14.5" customHeight="1" x14ac:dyDescent="0.4"/>
    <row r="258" ht="14.5" customHeight="1" x14ac:dyDescent="0.4"/>
    <row r="259" ht="14.5" customHeight="1" x14ac:dyDescent="0.4"/>
    <row r="260" ht="14.5" customHeight="1" x14ac:dyDescent="0.4"/>
    <row r="261" ht="14.5" customHeight="1" x14ac:dyDescent="0.4"/>
    <row r="262" ht="14.5" customHeight="1" x14ac:dyDescent="0.4"/>
    <row r="263" ht="14.5" customHeight="1" x14ac:dyDescent="0.4"/>
    <row r="264" ht="14.5" customHeight="1" x14ac:dyDescent="0.4"/>
    <row r="265" ht="14.5" customHeight="1" x14ac:dyDescent="0.4"/>
    <row r="266" ht="14.5" customHeight="1" x14ac:dyDescent="0.4"/>
    <row r="267" ht="15.05" customHeight="1" x14ac:dyDescent="0.4"/>
    <row r="268" ht="15.05" customHeight="1" x14ac:dyDescent="0.4"/>
    <row r="269" ht="15.05" customHeight="1" x14ac:dyDescent="0.4"/>
    <row r="270" ht="15.05" customHeight="1" x14ac:dyDescent="0.4"/>
    <row r="271" ht="15.05" customHeight="1" x14ac:dyDescent="0.4"/>
    <row r="272" ht="15.05" customHeight="1" x14ac:dyDescent="0.4"/>
    <row r="273" ht="15.05" customHeight="1" x14ac:dyDescent="0.4"/>
    <row r="274" ht="15.05" customHeight="1" x14ac:dyDescent="0.4"/>
    <row r="275" ht="15.05" customHeight="1" x14ac:dyDescent="0.4"/>
    <row r="276" ht="15.05" customHeight="1" x14ac:dyDescent="0.4"/>
    <row r="277" ht="15.05" customHeight="1" x14ac:dyDescent="0.4"/>
    <row r="278" ht="15.05" customHeight="1" x14ac:dyDescent="0.4"/>
    <row r="279" ht="15.05" customHeight="1" x14ac:dyDescent="0.4"/>
    <row r="280" ht="15.05" customHeight="1" x14ac:dyDescent="0.4"/>
    <row r="281" ht="15.05" customHeight="1" x14ac:dyDescent="0.4"/>
    <row r="282" ht="15.05" customHeight="1" x14ac:dyDescent="0.4"/>
    <row r="283" ht="15.05" customHeight="1" x14ac:dyDescent="0.4"/>
    <row r="284" ht="15.05" customHeight="1" x14ac:dyDescent="0.4"/>
    <row r="285" ht="15.05" customHeight="1" x14ac:dyDescent="0.4"/>
    <row r="286" ht="15.05" customHeight="1" x14ac:dyDescent="0.4"/>
    <row r="287" ht="15.05" customHeight="1" x14ac:dyDescent="0.4"/>
    <row r="288" ht="15.05" customHeight="1" x14ac:dyDescent="0.4"/>
    <row r="289" ht="15.05" customHeight="1" x14ac:dyDescent="0.4"/>
    <row r="290" ht="15.05" customHeight="1" x14ac:dyDescent="0.4"/>
    <row r="291" ht="15.05" customHeight="1" x14ac:dyDescent="0.4"/>
    <row r="292" ht="15.05" customHeight="1" x14ac:dyDescent="0.4"/>
    <row r="293" ht="15.05" customHeight="1" x14ac:dyDescent="0.4"/>
    <row r="294" ht="15.05" customHeight="1" x14ac:dyDescent="0.4"/>
    <row r="295" ht="15.05" customHeight="1" x14ac:dyDescent="0.4"/>
    <row r="296" ht="15.05" customHeight="1" x14ac:dyDescent="0.4"/>
    <row r="297" ht="15.05" customHeight="1" x14ac:dyDescent="0.4"/>
    <row r="298" ht="15.05" customHeight="1" x14ac:dyDescent="0.4"/>
    <row r="299" ht="15.05" customHeight="1" x14ac:dyDescent="0.4"/>
    <row r="300" ht="15.05" customHeight="1" x14ac:dyDescent="0.4"/>
    <row r="301" ht="15.05" customHeight="1" x14ac:dyDescent="0.4"/>
    <row r="302" ht="15.05" customHeight="1" x14ac:dyDescent="0.4"/>
    <row r="303" ht="15.05" customHeight="1" x14ac:dyDescent="0.4"/>
    <row r="304" ht="15.05" customHeight="1" x14ac:dyDescent="0.4"/>
    <row r="305" ht="15.05" customHeight="1" x14ac:dyDescent="0.4"/>
    <row r="306" ht="15.05" customHeight="1" x14ac:dyDescent="0.4"/>
    <row r="307" ht="15.05" customHeight="1" x14ac:dyDescent="0.4"/>
    <row r="308" ht="15.05" customHeight="1" x14ac:dyDescent="0.4"/>
    <row r="309" ht="15.05" customHeight="1" x14ac:dyDescent="0.4"/>
    <row r="310" ht="15.05" customHeight="1" x14ac:dyDescent="0.4"/>
    <row r="311" ht="15.05" customHeight="1" x14ac:dyDescent="0.4"/>
    <row r="312" ht="15.05" customHeight="1" x14ac:dyDescent="0.4"/>
    <row r="313" ht="15.05" customHeight="1" x14ac:dyDescent="0.4"/>
    <row r="314" ht="15.05" customHeight="1" x14ac:dyDescent="0.4"/>
    <row r="315" ht="15.05" customHeight="1" x14ac:dyDescent="0.4"/>
    <row r="316" ht="15.05" customHeight="1" x14ac:dyDescent="0.4"/>
    <row r="317" ht="15.05" customHeight="1" x14ac:dyDescent="0.4"/>
    <row r="318" ht="15.05" customHeight="1" x14ac:dyDescent="0.4"/>
    <row r="319" ht="15.05" customHeight="1" x14ac:dyDescent="0.4"/>
    <row r="320" ht="15.05" customHeight="1" x14ac:dyDescent="0.4"/>
    <row r="321" ht="15.05" customHeight="1" x14ac:dyDescent="0.4"/>
    <row r="322" ht="15.05" customHeight="1" x14ac:dyDescent="0.4"/>
    <row r="323" ht="15.05" customHeight="1" x14ac:dyDescent="0.4"/>
    <row r="324" ht="15.05" customHeight="1" x14ac:dyDescent="0.4"/>
    <row r="325" ht="15.05" customHeight="1" x14ac:dyDescent="0.4"/>
    <row r="326" ht="15.05" customHeight="1" x14ac:dyDescent="0.4"/>
    <row r="327" ht="15.05" customHeight="1" x14ac:dyDescent="0.4"/>
    <row r="328" ht="15.05" customHeight="1" x14ac:dyDescent="0.4"/>
    <row r="329" ht="15.05" customHeight="1" x14ac:dyDescent="0.4"/>
    <row r="330" ht="15.05" customHeight="1" x14ac:dyDescent="0.4"/>
    <row r="331" ht="15.05" customHeight="1" x14ac:dyDescent="0.4"/>
    <row r="332" ht="15.05" customHeight="1" x14ac:dyDescent="0.4"/>
    <row r="333" ht="15.05" customHeight="1" x14ac:dyDescent="0.4"/>
    <row r="334" ht="15.05" customHeight="1" x14ac:dyDescent="0.4"/>
    <row r="335" ht="15.05" customHeight="1" x14ac:dyDescent="0.4"/>
    <row r="336" ht="15.05" customHeight="1" x14ac:dyDescent="0.4"/>
    <row r="337" ht="15.05" customHeight="1" x14ac:dyDescent="0.4"/>
    <row r="338" ht="15.05" customHeight="1" x14ac:dyDescent="0.4"/>
    <row r="339" ht="15.05" customHeight="1" x14ac:dyDescent="0.4"/>
    <row r="340" ht="15.05" customHeight="1" x14ac:dyDescent="0.4"/>
    <row r="341" ht="15.05" customHeight="1" x14ac:dyDescent="0.4"/>
    <row r="342" ht="15.05" customHeight="1" x14ac:dyDescent="0.4"/>
    <row r="343" ht="15.05" customHeight="1" x14ac:dyDescent="0.4"/>
    <row r="344" ht="15.05" customHeight="1" x14ac:dyDescent="0.4"/>
    <row r="345" ht="15.05" customHeight="1" x14ac:dyDescent="0.4"/>
    <row r="346" ht="15.05" customHeight="1" x14ac:dyDescent="0.4"/>
    <row r="347" ht="15.05" customHeight="1" x14ac:dyDescent="0.4"/>
    <row r="348" ht="15.05" customHeight="1" x14ac:dyDescent="0.4"/>
    <row r="349" ht="15.05" customHeight="1" x14ac:dyDescent="0.4"/>
    <row r="350" ht="15.05" customHeight="1" x14ac:dyDescent="0.4"/>
    <row r="351" ht="15.05" customHeight="1" x14ac:dyDescent="0.4"/>
    <row r="352" ht="15.05" customHeight="1" x14ac:dyDescent="0.4"/>
    <row r="353" ht="15.05" customHeight="1" x14ac:dyDescent="0.4"/>
    <row r="354" ht="15.05" customHeight="1" x14ac:dyDescent="0.4"/>
    <row r="355" ht="15.05" customHeight="1" x14ac:dyDescent="0.4"/>
    <row r="356" ht="15.05" customHeight="1" x14ac:dyDescent="0.4"/>
    <row r="357" ht="15.05" customHeight="1" x14ac:dyDescent="0.4"/>
    <row r="358" ht="15.05" customHeight="1" x14ac:dyDescent="0.4"/>
    <row r="359" ht="15.05" customHeight="1" x14ac:dyDescent="0.4"/>
    <row r="360" ht="15.05" customHeight="1" x14ac:dyDescent="0.4"/>
    <row r="361" ht="15.05" customHeight="1" x14ac:dyDescent="0.4"/>
    <row r="362" ht="15.05" customHeight="1" x14ac:dyDescent="0.4"/>
    <row r="363" ht="15.05" customHeight="1" x14ac:dyDescent="0.4"/>
    <row r="364" ht="15.05" customHeight="1" x14ac:dyDescent="0.4"/>
    <row r="365" ht="15.05" customHeight="1" x14ac:dyDescent="0.4"/>
    <row r="366" ht="15.05" customHeight="1" x14ac:dyDescent="0.4"/>
    <row r="367" ht="15.05" customHeight="1" x14ac:dyDescent="0.4"/>
    <row r="368" ht="15.05" customHeight="1" x14ac:dyDescent="0.4"/>
    <row r="369" ht="15.05" customHeight="1" x14ac:dyDescent="0.4"/>
    <row r="370" ht="15.05" customHeight="1" x14ac:dyDescent="0.4"/>
    <row r="371" ht="15.05" customHeight="1" x14ac:dyDescent="0.4"/>
    <row r="372" ht="15.05" customHeight="1" x14ac:dyDescent="0.4"/>
    <row r="373" ht="15.05" customHeight="1" x14ac:dyDescent="0.4"/>
    <row r="374" ht="15.05" customHeight="1" x14ac:dyDescent="0.4"/>
    <row r="375" ht="15.05" customHeight="1" x14ac:dyDescent="0.4"/>
    <row r="376" ht="15.05" customHeight="1" x14ac:dyDescent="0.4"/>
    <row r="377" ht="15.05" customHeight="1" x14ac:dyDescent="0.4"/>
    <row r="378" ht="15.05" customHeight="1" x14ac:dyDescent="0.4"/>
    <row r="379" ht="15.05" customHeight="1" x14ac:dyDescent="0.4"/>
    <row r="380" ht="15.05" customHeight="1" x14ac:dyDescent="0.4"/>
    <row r="381" ht="15.05" customHeight="1" x14ac:dyDescent="0.4"/>
    <row r="382" ht="15.05" customHeight="1" x14ac:dyDescent="0.4"/>
    <row r="383" ht="15.05" customHeight="1" x14ac:dyDescent="0.4"/>
    <row r="384" ht="15.05" customHeight="1" x14ac:dyDescent="0.4"/>
    <row r="385" ht="15.05" customHeight="1" x14ac:dyDescent="0.4"/>
    <row r="386" ht="15.05" customHeight="1" x14ac:dyDescent="0.4"/>
    <row r="387" ht="15.05" customHeight="1" x14ac:dyDescent="0.4"/>
    <row r="388" ht="15.05" customHeight="1" x14ac:dyDescent="0.4"/>
    <row r="389" ht="15.05" customHeight="1" x14ac:dyDescent="0.4"/>
    <row r="390" ht="15.05" customHeight="1" x14ac:dyDescent="0.4"/>
    <row r="391" ht="15.05" customHeight="1" x14ac:dyDescent="0.4"/>
    <row r="392" ht="15.05" customHeight="1" x14ac:dyDescent="0.4"/>
    <row r="393" ht="15.05" customHeight="1" x14ac:dyDescent="0.4"/>
    <row r="394" ht="15.05" customHeight="1" x14ac:dyDescent="0.4"/>
    <row r="395" ht="15.05" customHeight="1" x14ac:dyDescent="0.4"/>
    <row r="396" ht="15.05" customHeight="1" x14ac:dyDescent="0.4"/>
    <row r="397" ht="15.05" customHeight="1" x14ac:dyDescent="0.4"/>
    <row r="398" ht="15.05" customHeight="1" x14ac:dyDescent="0.4"/>
    <row r="399" ht="15.05" customHeight="1" x14ac:dyDescent="0.4"/>
    <row r="400" ht="15.05" customHeight="1" x14ac:dyDescent="0.4"/>
  </sheetData>
  <sheetProtection password="8A5A" sheet="1" objects="1" scenarios="1"/>
  <mergeCells count="42">
    <mergeCell ref="B28:D28"/>
    <mergeCell ref="E28:G28"/>
    <mergeCell ref="A16:C17"/>
    <mergeCell ref="A21:C21"/>
    <mergeCell ref="D7:H7"/>
    <mergeCell ref="B27:D27"/>
    <mergeCell ref="E27:G27"/>
    <mergeCell ref="B26:G26"/>
    <mergeCell ref="A6:E6"/>
    <mergeCell ref="F6:H6"/>
    <mergeCell ref="A8:E8"/>
    <mergeCell ref="F8:H8"/>
    <mergeCell ref="A9:H9"/>
    <mergeCell ref="A5:H5"/>
    <mergeCell ref="A1:H1"/>
    <mergeCell ref="A2:D3"/>
    <mergeCell ref="E2:G3"/>
    <mergeCell ref="H2:H3"/>
    <mergeCell ref="A4:H4"/>
    <mergeCell ref="B35:G35"/>
    <mergeCell ref="B36:D36"/>
    <mergeCell ref="E36:G36"/>
    <mergeCell ref="B29:D29"/>
    <mergeCell ref="E29:G29"/>
    <mergeCell ref="B30:D30"/>
    <mergeCell ref="E30:G30"/>
    <mergeCell ref="B31:D31"/>
    <mergeCell ref="E31:G31"/>
    <mergeCell ref="B32:D32"/>
    <mergeCell ref="E32:G32"/>
    <mergeCell ref="B33:D33"/>
    <mergeCell ref="E33:G33"/>
    <mergeCell ref="B34:D34"/>
    <mergeCell ref="E34:G34"/>
    <mergeCell ref="B40:D40"/>
    <mergeCell ref="E40:G40"/>
    <mergeCell ref="B37:D37"/>
    <mergeCell ref="E37:G37"/>
    <mergeCell ref="B38:D38"/>
    <mergeCell ref="E38:G38"/>
    <mergeCell ref="B39:D39"/>
    <mergeCell ref="E39:G39"/>
  </mergeCells>
  <dataValidations count="2">
    <dataValidation type="list" showInputMessage="1" showErrorMessage="1" sqref="D7:H7">
      <formula1>$M$28:$M$34</formula1>
    </dataValidation>
    <dataValidation operator="greaterThan" showInputMessage="1" showErrorMessage="1" sqref="F6:H6"/>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153608" r:id="rId4">
          <objectPr defaultSize="0" autoPict="0" r:id="rId5">
            <anchor moveWithCells="1">
              <from>
                <xdr:col>0</xdr:col>
                <xdr:colOff>39269</xdr:colOff>
                <xdr:row>41</xdr:row>
                <xdr:rowOff>44879</xdr:rowOff>
              </from>
              <to>
                <xdr:col>7</xdr:col>
                <xdr:colOff>678788</xdr:colOff>
                <xdr:row>76</xdr:row>
                <xdr:rowOff>151465</xdr:rowOff>
              </to>
            </anchor>
          </objectPr>
        </oleObject>
      </mc:Choice>
      <mc:Fallback>
        <oleObject progId="Word.Document.12" shapeId="153608" r:id="rId4"/>
      </mc:Fallback>
    </mc:AlternateContent>
    <mc:AlternateContent xmlns:mc="http://schemas.openxmlformats.org/markup-compatibility/2006">
      <mc:Choice Requires="x14">
        <oleObject progId="Word.Document.12" shapeId="153609" r:id="rId6">
          <objectPr defaultSize="0" autoPict="0" r:id="rId7">
            <anchor moveWithCells="1">
              <from>
                <xdr:col>0</xdr:col>
                <xdr:colOff>67318</xdr:colOff>
                <xdr:row>77</xdr:row>
                <xdr:rowOff>28049</xdr:rowOff>
              </from>
              <to>
                <xdr:col>7</xdr:col>
                <xdr:colOff>645129</xdr:colOff>
                <xdr:row>284</xdr:row>
                <xdr:rowOff>134636</xdr:rowOff>
              </to>
            </anchor>
          </objectPr>
        </oleObject>
      </mc:Choice>
      <mc:Fallback>
        <oleObject progId="Word.Document.12" shapeId="153609" r:id="rId6"/>
      </mc:Fallback>
    </mc:AlternateContent>
    <mc:AlternateContent xmlns:mc="http://schemas.openxmlformats.org/markup-compatibility/2006">
      <mc:Choice Requires="x14">
        <oleObject progId="Word.Document.12" shapeId="153611" r:id="rId8">
          <objectPr defaultSize="0" autoPict="0" r:id="rId9">
            <anchor moveWithCells="1">
              <from>
                <xdr:col>0</xdr:col>
                <xdr:colOff>78537</xdr:colOff>
                <xdr:row>286</xdr:row>
                <xdr:rowOff>67318</xdr:rowOff>
              </from>
              <to>
                <xdr:col>7</xdr:col>
                <xdr:colOff>667568</xdr:colOff>
                <xdr:row>322</xdr:row>
                <xdr:rowOff>56098</xdr:rowOff>
              </to>
            </anchor>
          </objectPr>
        </oleObject>
      </mc:Choice>
      <mc:Fallback>
        <oleObject progId="Word.Document.12" shapeId="153611" r:id="rId8"/>
      </mc:Fallback>
    </mc:AlternateContent>
  </oleObject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45"/>
  <dimension ref="A1:XFC261"/>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5.15234375" style="26" customWidth="1"/>
    <col min="3" max="3" width="20.53515625" style="26" customWidth="1"/>
    <col min="4" max="4" width="8.69140625" style="26" customWidth="1"/>
    <col min="5" max="5" width="17.53515625" style="26" customWidth="1"/>
    <col min="6" max="6" width="8.15234375" style="26" customWidth="1"/>
    <col min="7" max="7" width="8.69140625" style="26" customWidth="1"/>
    <col min="8" max="8" width="10.53515625" style="26" customWidth="1"/>
    <col min="9" max="9" width="2.3828125" style="26" customWidth="1"/>
    <col min="10" max="12" width="3" style="26" hidden="1"/>
    <col min="13" max="13" width="47.3828125" style="26" hidden="1"/>
    <col min="14" max="14" width="17.84375" style="26" hidden="1"/>
    <col min="15" max="15" width="16.53515625" style="26" hidden="1"/>
    <col min="16" max="16" width="4.3046875" style="26" hidden="1"/>
    <col min="17" max="17" width="3" style="26" hidden="1"/>
    <col min="18" max="16373" width="8.53515625" style="26" hidden="1"/>
    <col min="16374" max="16374" width="0" style="26" hidden="1"/>
    <col min="16375" max="16383" width="8.53515625" style="26" hidden="1"/>
    <col min="16384" max="16384" width="7.3046875" style="26" hidden="1"/>
  </cols>
  <sheetData>
    <row r="1" spans="1:16" ht="15.05" hidden="1" customHeight="1" x14ac:dyDescent="0.4">
      <c r="A1" s="529" t="s">
        <v>294</v>
      </c>
      <c r="B1" s="529"/>
      <c r="C1" s="529"/>
      <c r="D1" s="529"/>
      <c r="E1" s="529"/>
      <c r="F1" s="529"/>
      <c r="G1" s="529"/>
      <c r="H1" s="529"/>
    </row>
    <row r="2" spans="1:16" ht="21" customHeight="1" x14ac:dyDescent="0.4">
      <c r="A2" s="530" t="s">
        <v>146</v>
      </c>
      <c r="B2" s="530"/>
      <c r="C2" s="530"/>
      <c r="D2" s="531"/>
      <c r="E2" s="534" t="s">
        <v>103</v>
      </c>
      <c r="F2" s="535"/>
      <c r="G2" s="535"/>
      <c r="H2" s="538" t="s">
        <v>256</v>
      </c>
    </row>
    <row r="3" spans="1:16" ht="8.3000000000000007" customHeight="1" thickBot="1" x14ac:dyDescent="0.45">
      <c r="A3" s="532"/>
      <c r="B3" s="532"/>
      <c r="C3" s="532"/>
      <c r="D3" s="533"/>
      <c r="E3" s="536"/>
      <c r="F3" s="537"/>
      <c r="G3" s="537"/>
      <c r="H3" s="539"/>
      <c r="P3" s="53"/>
    </row>
    <row r="4" spans="1:16" ht="16.45" customHeight="1" thickTop="1" thickBot="1" x14ac:dyDescent="0.45">
      <c r="A4" s="540" t="s">
        <v>255</v>
      </c>
      <c r="B4" s="540"/>
      <c r="C4" s="540"/>
      <c r="D4" s="540"/>
      <c r="E4" s="540"/>
      <c r="F4" s="540"/>
      <c r="G4" s="540"/>
      <c r="H4" s="540"/>
      <c r="N4" s="52"/>
      <c r="O4" s="263"/>
    </row>
    <row r="5" spans="1:16" ht="15.9" customHeight="1" thickTop="1" x14ac:dyDescent="0.4">
      <c r="A5" s="528" t="s">
        <v>4</v>
      </c>
      <c r="B5" s="528"/>
      <c r="C5" s="528"/>
      <c r="D5" s="528"/>
      <c r="E5" s="528"/>
      <c r="F5" s="528"/>
      <c r="G5" s="528"/>
      <c r="H5" s="528"/>
    </row>
    <row r="6" spans="1:16" ht="15.9" customHeight="1" x14ac:dyDescent="0.4">
      <c r="A6" s="516" t="s">
        <v>14</v>
      </c>
      <c r="B6" s="516"/>
      <c r="C6" s="517"/>
      <c r="D6" s="517"/>
      <c r="E6" s="517"/>
      <c r="F6" s="520" t="s">
        <v>29</v>
      </c>
      <c r="G6" s="520"/>
      <c r="H6" s="521"/>
    </row>
    <row r="7" spans="1:16" ht="15.9" customHeight="1" x14ac:dyDescent="0.25">
      <c r="A7" s="601" t="s">
        <v>15</v>
      </c>
      <c r="B7" s="601"/>
      <c r="C7" s="601"/>
      <c r="D7" s="601"/>
      <c r="E7" s="516"/>
      <c r="F7" s="599"/>
      <c r="G7" s="600"/>
      <c r="H7" s="600"/>
      <c r="M7" s="53"/>
      <c r="N7" s="53"/>
    </row>
    <row r="8" spans="1:16" ht="15.9" customHeight="1" x14ac:dyDescent="0.4">
      <c r="A8" s="516" t="s">
        <v>8</v>
      </c>
      <c r="B8" s="516"/>
      <c r="C8" s="517"/>
      <c r="D8" s="517"/>
      <c r="E8" s="517"/>
      <c r="F8" s="522" t="str">
        <f>IF(F6&lt;&gt;"SI","",IF(F7="","",VLOOKUP(F7,M27:N30,2,FALSE)))</f>
        <v/>
      </c>
      <c r="G8" s="522"/>
      <c r="H8" s="523"/>
      <c r="N8" s="53"/>
    </row>
    <row r="9" spans="1:16" s="54" customFormat="1" ht="39.75" customHeight="1" x14ac:dyDescent="0.4">
      <c r="A9" s="598" t="s">
        <v>492</v>
      </c>
      <c r="B9" s="598"/>
      <c r="C9" s="598"/>
      <c r="D9" s="598"/>
      <c r="E9" s="598"/>
      <c r="F9" s="598"/>
      <c r="G9" s="598"/>
      <c r="H9" s="598"/>
      <c r="N9" s="53"/>
      <c r="O9" s="26"/>
    </row>
    <row r="10" spans="1:16" s="54" customFormat="1" ht="5.0999999999999996" customHeight="1" x14ac:dyDescent="0.4">
      <c r="A10" s="180"/>
      <c r="B10" s="180"/>
      <c r="C10" s="180"/>
      <c r="D10" s="180"/>
      <c r="E10" s="180"/>
      <c r="F10" s="180"/>
      <c r="G10" s="180"/>
      <c r="H10" s="180"/>
      <c r="N10" s="53"/>
      <c r="O10" s="26"/>
    </row>
    <row r="11" spans="1:16" ht="14.7" x14ac:dyDescent="0.4">
      <c r="A11" s="332" t="s">
        <v>105</v>
      </c>
      <c r="B11" s="55"/>
      <c r="C11" s="55"/>
      <c r="D11" s="332" t="s">
        <v>106</v>
      </c>
      <c r="E11" s="56"/>
      <c r="F11" s="56"/>
      <c r="G11" s="56"/>
      <c r="H11" s="56"/>
    </row>
    <row r="12" spans="1:16" ht="14.6" x14ac:dyDescent="0.4">
      <c r="A12" s="57" t="s">
        <v>5</v>
      </c>
      <c r="B12" s="57"/>
      <c r="C12" s="57"/>
      <c r="D12" s="51" t="s">
        <v>165</v>
      </c>
      <c r="E12" s="51"/>
      <c r="F12" s="51"/>
      <c r="G12" s="51"/>
      <c r="H12" s="51"/>
    </row>
    <row r="13" spans="1:16" ht="2.1" customHeight="1" x14ac:dyDescent="0.4">
      <c r="A13" s="58"/>
      <c r="B13" s="58"/>
      <c r="C13" s="58"/>
      <c r="D13" s="59"/>
      <c r="E13" s="59"/>
      <c r="F13" s="59"/>
      <c r="G13" s="59"/>
      <c r="H13" s="59"/>
    </row>
    <row r="14" spans="1:16" ht="2.4500000000000002" customHeight="1" x14ac:dyDescent="0.4">
      <c r="A14" s="60"/>
      <c r="B14" s="60"/>
      <c r="C14" s="57"/>
      <c r="D14" s="61"/>
      <c r="E14" s="61"/>
      <c r="F14" s="61"/>
      <c r="G14" s="61"/>
      <c r="H14" s="61"/>
    </row>
    <row r="15" spans="1:16" ht="14.7" x14ac:dyDescent="0.4">
      <c r="A15" s="332" t="s">
        <v>107</v>
      </c>
      <c r="B15" s="55"/>
      <c r="C15" s="55"/>
      <c r="D15" s="332" t="s">
        <v>118</v>
      </c>
      <c r="E15" s="56"/>
      <c r="F15" s="56"/>
      <c r="G15" s="56"/>
      <c r="H15" s="56"/>
    </row>
    <row r="16" spans="1:16" ht="14.5" customHeight="1" x14ac:dyDescent="0.4">
      <c r="A16" s="525" t="s">
        <v>404</v>
      </c>
      <c r="B16" s="525"/>
      <c r="C16" s="525"/>
      <c r="D16" s="62" t="s">
        <v>113</v>
      </c>
      <c r="E16" s="62"/>
      <c r="F16" s="62"/>
      <c r="G16" s="63" t="s">
        <v>114</v>
      </c>
      <c r="H16" s="63"/>
    </row>
    <row r="17" spans="1:15" ht="14.6" x14ac:dyDescent="0.4">
      <c r="A17" s="525"/>
      <c r="B17" s="525"/>
      <c r="C17" s="525"/>
      <c r="D17" s="64">
        <f>'Pesatura criteri'!O53</f>
        <v>1.7910447761194031E-2</v>
      </c>
      <c r="E17" s="62"/>
      <c r="F17" s="62"/>
      <c r="G17" s="65">
        <f>'Pesatura criteri'!N53</f>
        <v>1</v>
      </c>
      <c r="H17" s="63"/>
    </row>
    <row r="18" spans="1:15" ht="2.1" customHeight="1" x14ac:dyDescent="0.4">
      <c r="A18" s="66"/>
      <c r="B18" s="66"/>
      <c r="C18" s="67"/>
      <c r="D18" s="66"/>
      <c r="E18" s="66"/>
      <c r="F18" s="66"/>
      <c r="G18" s="66"/>
      <c r="H18" s="66"/>
    </row>
    <row r="19" spans="1:15" ht="2.4500000000000002" customHeight="1" x14ac:dyDescent="0.4">
      <c r="A19" s="68"/>
      <c r="B19" s="68"/>
      <c r="C19" s="57"/>
      <c r="D19" s="61"/>
      <c r="E19" s="61"/>
      <c r="F19" s="61"/>
      <c r="G19" s="61"/>
      <c r="H19" s="61"/>
    </row>
    <row r="20" spans="1:15" ht="14.6" x14ac:dyDescent="0.4">
      <c r="A20" s="332" t="s">
        <v>108</v>
      </c>
      <c r="B20" s="55"/>
      <c r="C20" s="55"/>
      <c r="D20" s="334" t="s">
        <v>109</v>
      </c>
      <c r="E20" s="69"/>
      <c r="F20" s="69"/>
      <c r="G20" s="69"/>
      <c r="H20" s="69"/>
    </row>
    <row r="21" spans="1:15" ht="85.7" customHeight="1" x14ac:dyDescent="0.4">
      <c r="A21" s="525" t="s">
        <v>405</v>
      </c>
      <c r="B21" s="525"/>
      <c r="C21" s="525"/>
      <c r="D21" s="265" t="s">
        <v>406</v>
      </c>
      <c r="E21" s="71"/>
      <c r="F21" s="71"/>
      <c r="G21" s="71"/>
      <c r="H21" s="71"/>
    </row>
    <row r="22" spans="1:15" ht="2.1"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4.6" x14ac:dyDescent="0.4">
      <c r="A24" s="332" t="s">
        <v>117</v>
      </c>
      <c r="B24" s="74"/>
      <c r="C24" s="55"/>
      <c r="D24" s="75"/>
      <c r="E24" s="75"/>
      <c r="F24" s="75"/>
      <c r="G24" s="75"/>
      <c r="H24" s="75"/>
    </row>
    <row r="25" spans="1:15" s="79" customFormat="1" ht="3" customHeight="1" x14ac:dyDescent="0.4">
      <c r="A25" s="76"/>
      <c r="B25" s="76"/>
      <c r="C25" s="77"/>
      <c r="D25" s="78"/>
      <c r="E25" s="78"/>
      <c r="F25" s="78"/>
      <c r="G25" s="78"/>
      <c r="H25" s="78"/>
    </row>
    <row r="26" spans="1:15" ht="14.6" x14ac:dyDescent="0.4">
      <c r="A26" s="266"/>
      <c r="B26" s="602" t="s">
        <v>377</v>
      </c>
      <c r="C26" s="602"/>
      <c r="D26" s="602"/>
      <c r="E26" s="602" t="s">
        <v>378</v>
      </c>
      <c r="F26" s="602"/>
      <c r="G26" s="602"/>
      <c r="H26" s="267" t="s">
        <v>110</v>
      </c>
      <c r="N26" s="52"/>
      <c r="O26" s="52"/>
    </row>
    <row r="27" spans="1:15" ht="27.95" customHeight="1" x14ac:dyDescent="0.4">
      <c r="A27" s="268" t="s">
        <v>22</v>
      </c>
      <c r="B27" s="603" t="s">
        <v>407</v>
      </c>
      <c r="C27" s="603"/>
      <c r="D27" s="603"/>
      <c r="E27" s="603" t="s">
        <v>407</v>
      </c>
      <c r="F27" s="603"/>
      <c r="G27" s="603"/>
      <c r="H27" s="268">
        <v>-1</v>
      </c>
      <c r="M27" s="261" t="s">
        <v>22</v>
      </c>
      <c r="N27" s="240">
        <v>-1</v>
      </c>
    </row>
    <row r="28" spans="1:15" ht="207.95" customHeight="1" x14ac:dyDescent="0.4">
      <c r="A28" s="260" t="s">
        <v>23</v>
      </c>
      <c r="B28" s="590" t="s">
        <v>408</v>
      </c>
      <c r="C28" s="590"/>
      <c r="D28" s="590"/>
      <c r="E28" s="580" t="s">
        <v>409</v>
      </c>
      <c r="F28" s="581"/>
      <c r="G28" s="582"/>
      <c r="H28" s="260">
        <v>0</v>
      </c>
      <c r="M28" s="261" t="s">
        <v>23</v>
      </c>
      <c r="N28" s="241">
        <v>0</v>
      </c>
    </row>
    <row r="29" spans="1:15" ht="211.4" customHeight="1" x14ac:dyDescent="0.4">
      <c r="A29" s="260" t="s">
        <v>13</v>
      </c>
      <c r="B29" s="590" t="s">
        <v>410</v>
      </c>
      <c r="C29" s="590"/>
      <c r="D29" s="590"/>
      <c r="E29" s="605" t="s">
        <v>116</v>
      </c>
      <c r="F29" s="606"/>
      <c r="G29" s="607"/>
      <c r="H29" s="260">
        <v>3</v>
      </c>
      <c r="M29" s="261" t="s">
        <v>13</v>
      </c>
      <c r="N29" s="242">
        <v>3</v>
      </c>
    </row>
    <row r="30" spans="1:15" ht="82.75" customHeight="1" x14ac:dyDescent="0.4">
      <c r="A30" s="269" t="s">
        <v>24</v>
      </c>
      <c r="B30" s="603" t="s">
        <v>411</v>
      </c>
      <c r="C30" s="603"/>
      <c r="D30" s="603"/>
      <c r="E30" s="604" t="s">
        <v>411</v>
      </c>
      <c r="F30" s="604"/>
      <c r="G30" s="604"/>
      <c r="H30" s="268">
        <v>5</v>
      </c>
      <c r="M30" s="261" t="s">
        <v>24</v>
      </c>
      <c r="N30" s="242">
        <v>5</v>
      </c>
    </row>
    <row r="31" spans="1:15" ht="19.55" customHeight="1" x14ac:dyDescent="0.4">
      <c r="A31" s="86" t="s">
        <v>504</v>
      </c>
      <c r="M31" s="263"/>
    </row>
    <row r="32" spans="1:15" ht="14.6" x14ac:dyDescent="0.4">
      <c r="M32" s="263"/>
    </row>
    <row r="33" spans="13:13" ht="14.6" x14ac:dyDescent="0.4">
      <c r="M33" s="263"/>
    </row>
    <row r="34" spans="13:13" ht="14.6" x14ac:dyDescent="0.4"/>
    <row r="35" spans="13:13" ht="14.6" x14ac:dyDescent="0.4"/>
    <row r="36" spans="13:13" ht="14.6" x14ac:dyDescent="0.4"/>
    <row r="37" spans="13:13" ht="14.6" x14ac:dyDescent="0.4"/>
    <row r="38" spans="13:13" ht="14.6" x14ac:dyDescent="0.4"/>
    <row r="39" spans="13:13" ht="14.6" x14ac:dyDescent="0.4"/>
    <row r="40" spans="13:13" ht="14.6" x14ac:dyDescent="0.4"/>
    <row r="41" spans="13:13" ht="14.6" x14ac:dyDescent="0.4"/>
    <row r="42" spans="13:13" ht="14.6" x14ac:dyDescent="0.4"/>
    <row r="43" spans="13:13" ht="14.6" x14ac:dyDescent="0.4"/>
    <row r="44" spans="13:13" ht="14.6" x14ac:dyDescent="0.4"/>
    <row r="45" spans="13:13" ht="14.6" x14ac:dyDescent="0.4"/>
    <row r="46" spans="13:13" ht="14.6" x14ac:dyDescent="0.4"/>
    <row r="47" spans="13:13" ht="14.6" x14ac:dyDescent="0.4"/>
    <row r="48" spans="13:13" ht="14.6" x14ac:dyDescent="0.4"/>
    <row r="49" ht="14.6" x14ac:dyDescent="0.4"/>
    <row r="50" ht="14.6" x14ac:dyDescent="0.4"/>
    <row r="51" ht="14.6" x14ac:dyDescent="0.4"/>
    <row r="52" ht="14.6" x14ac:dyDescent="0.4"/>
    <row r="53" ht="14.6" x14ac:dyDescent="0.4"/>
    <row r="54" ht="14.6" x14ac:dyDescent="0.4"/>
    <row r="55" ht="14.6" x14ac:dyDescent="0.4"/>
    <row r="56" ht="14.6" x14ac:dyDescent="0.4"/>
    <row r="57" ht="14.6" x14ac:dyDescent="0.4"/>
    <row r="58" ht="14.6" x14ac:dyDescent="0.4"/>
    <row r="59" ht="14.6" x14ac:dyDescent="0.4"/>
    <row r="60" ht="14.6" x14ac:dyDescent="0.4"/>
    <row r="61" ht="14.6" x14ac:dyDescent="0.4"/>
    <row r="62" ht="14.6" x14ac:dyDescent="0.4"/>
    <row r="63" ht="14.6" x14ac:dyDescent="0.4"/>
    <row r="64" ht="14.6" x14ac:dyDescent="0.4"/>
    <row r="65" spans="1:1" ht="14.5" customHeight="1" x14ac:dyDescent="0.4"/>
    <row r="66" spans="1:1" ht="14.5" customHeight="1" x14ac:dyDescent="0.4"/>
    <row r="67" spans="1:1" ht="14.5" customHeight="1" x14ac:dyDescent="0.4"/>
    <row r="68" spans="1:1" ht="14.5" customHeight="1" x14ac:dyDescent="0.4"/>
    <row r="69" spans="1:1" ht="14.5" customHeight="1" x14ac:dyDescent="0.4"/>
    <row r="70" spans="1:1" ht="14.5" customHeight="1" x14ac:dyDescent="0.4"/>
    <row r="71" spans="1:1" ht="14.5" customHeight="1" x14ac:dyDescent="0.4"/>
    <row r="72" spans="1:1" ht="14.5" customHeight="1" x14ac:dyDescent="0.4"/>
    <row r="73" spans="1:1" ht="14.5" customHeight="1" x14ac:dyDescent="0.4"/>
    <row r="74" spans="1:1" ht="14.5" customHeight="1" x14ac:dyDescent="0.4"/>
    <row r="75" spans="1:1" ht="14.5" customHeight="1" x14ac:dyDescent="0.4"/>
    <row r="76" spans="1:1" ht="14.5" customHeight="1" x14ac:dyDescent="0.4"/>
    <row r="77" spans="1:1" ht="14.5" customHeight="1" x14ac:dyDescent="0.4"/>
    <row r="78" spans="1:1" ht="14.5" customHeight="1" x14ac:dyDescent="0.4"/>
    <row r="79" spans="1:1" ht="14.5" customHeight="1" x14ac:dyDescent="0.4">
      <c r="A79" s="270"/>
    </row>
    <row r="80" spans="1:1" ht="14.5" customHeight="1" x14ac:dyDescent="0.4"/>
    <row r="81" ht="14.5" customHeight="1" x14ac:dyDescent="0.4"/>
    <row r="82" ht="14.5" customHeight="1" x14ac:dyDescent="0.4"/>
    <row r="83" ht="14.5" customHeight="1" x14ac:dyDescent="0.4"/>
    <row r="84" ht="14.5" customHeight="1" x14ac:dyDescent="0.4"/>
    <row r="85" ht="14.5" customHeight="1" x14ac:dyDescent="0.4"/>
    <row r="86" ht="14.5" customHeight="1" x14ac:dyDescent="0.4"/>
    <row r="87" ht="14.5" customHeight="1" x14ac:dyDescent="0.4"/>
    <row r="88" ht="14.5" customHeight="1" x14ac:dyDescent="0.4"/>
    <row r="89" ht="15.05" customHeight="1" x14ac:dyDescent="0.4"/>
    <row r="90" ht="15.05" customHeight="1" x14ac:dyDescent="0.4"/>
    <row r="91" ht="15.05" customHeight="1" x14ac:dyDescent="0.4"/>
    <row r="92" ht="15.05" customHeight="1" x14ac:dyDescent="0.4"/>
    <row r="93" ht="15.05" customHeight="1" x14ac:dyDescent="0.4"/>
    <row r="94" ht="15.05" customHeight="1" x14ac:dyDescent="0.4"/>
    <row r="95" ht="15.05" customHeight="1" x14ac:dyDescent="0.4"/>
    <row r="96" ht="15.05" customHeight="1" x14ac:dyDescent="0.4"/>
    <row r="97" ht="15.05" customHeight="1" x14ac:dyDescent="0.4"/>
    <row r="98" ht="15.05" customHeight="1" x14ac:dyDescent="0.4"/>
    <row r="99" ht="15.05" customHeight="1" x14ac:dyDescent="0.4"/>
    <row r="100" ht="15.05" customHeight="1" x14ac:dyDescent="0.4"/>
    <row r="101" ht="15.05" customHeight="1" x14ac:dyDescent="0.4"/>
    <row r="102" ht="15.05" customHeight="1" x14ac:dyDescent="0.4"/>
    <row r="103" ht="15.05" customHeight="1" x14ac:dyDescent="0.4"/>
    <row r="104" ht="15.05" customHeight="1" x14ac:dyDescent="0.4"/>
    <row r="105" ht="15.05" customHeight="1" x14ac:dyDescent="0.4"/>
    <row r="106" ht="15.05" customHeight="1" x14ac:dyDescent="0.4"/>
    <row r="107" ht="15.05" customHeight="1" x14ac:dyDescent="0.4"/>
    <row r="108" ht="15.05" customHeight="1" x14ac:dyDescent="0.4"/>
    <row r="109" ht="15.05" customHeight="1" x14ac:dyDescent="0.4"/>
    <row r="110" ht="15.05" customHeight="1" x14ac:dyDescent="0.4"/>
    <row r="111" ht="15.05" customHeight="1" x14ac:dyDescent="0.4"/>
    <row r="112" ht="15.05" customHeight="1" x14ac:dyDescent="0.4"/>
    <row r="113" ht="15.05" customHeight="1" x14ac:dyDescent="0.4"/>
    <row r="114" ht="15.05" customHeight="1" x14ac:dyDescent="0.4"/>
    <row r="115" ht="15.05" customHeight="1" x14ac:dyDescent="0.4"/>
    <row r="116" ht="15.05" customHeight="1" x14ac:dyDescent="0.4"/>
    <row r="117" ht="15.05" customHeight="1" x14ac:dyDescent="0.4"/>
    <row r="118" ht="15.05" customHeight="1" x14ac:dyDescent="0.4"/>
    <row r="119" ht="15.05" customHeight="1" x14ac:dyDescent="0.4"/>
    <row r="120" ht="15.05" customHeight="1" x14ac:dyDescent="0.4"/>
    <row r="121" ht="15.05" customHeight="1" x14ac:dyDescent="0.4"/>
    <row r="122" ht="15.05" customHeight="1" x14ac:dyDescent="0.4"/>
    <row r="123" ht="15.05" customHeight="1" x14ac:dyDescent="0.4"/>
    <row r="124" ht="15.05" customHeight="1" x14ac:dyDescent="0.4"/>
    <row r="125" ht="15.05" customHeight="1" x14ac:dyDescent="0.4"/>
    <row r="126" ht="15.05" customHeight="1" x14ac:dyDescent="0.4"/>
    <row r="127" ht="15.05" customHeight="1" x14ac:dyDescent="0.4"/>
    <row r="128" ht="15.05" customHeight="1" x14ac:dyDescent="0.4"/>
    <row r="129" ht="15.05" customHeight="1" x14ac:dyDescent="0.4"/>
    <row r="130" ht="15.05" customHeight="1" x14ac:dyDescent="0.4"/>
    <row r="131" ht="15.05" customHeight="1" x14ac:dyDescent="0.4"/>
    <row r="132" ht="15.05" customHeight="1" x14ac:dyDescent="0.4"/>
    <row r="133" ht="15.05" customHeight="1" x14ac:dyDescent="0.4"/>
    <row r="134" ht="15.05" customHeight="1" x14ac:dyDescent="0.4"/>
    <row r="135" ht="15.05" customHeight="1" x14ac:dyDescent="0.4"/>
    <row r="136" ht="15.05" customHeight="1" x14ac:dyDescent="0.4"/>
    <row r="137" ht="15.05" customHeight="1" x14ac:dyDescent="0.4"/>
    <row r="138" ht="15.05" customHeight="1" x14ac:dyDescent="0.4"/>
    <row r="139" ht="15.05" customHeight="1" x14ac:dyDescent="0.4"/>
    <row r="140" ht="15.05" customHeight="1" x14ac:dyDescent="0.4"/>
    <row r="141" ht="15.05" customHeight="1" x14ac:dyDescent="0.4"/>
    <row r="142" ht="15.05" customHeight="1" x14ac:dyDescent="0.4"/>
    <row r="143" ht="15.05" customHeight="1" x14ac:dyDescent="0.4"/>
    <row r="144" ht="15.05" customHeight="1" x14ac:dyDescent="0.4"/>
    <row r="145" ht="15.05" customHeight="1" x14ac:dyDescent="0.4"/>
    <row r="146" ht="15.05" customHeight="1" x14ac:dyDescent="0.4"/>
    <row r="147" ht="15.05" customHeight="1" x14ac:dyDescent="0.4"/>
    <row r="148" ht="15.05" customHeight="1" x14ac:dyDescent="0.4"/>
    <row r="149" ht="15.05" customHeight="1" x14ac:dyDescent="0.4"/>
    <row r="150" ht="15.05"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sheetData>
  <sheetProtection password="8A5A" sheet="1" objects="1" scenarios="1"/>
  <mergeCells count="25">
    <mergeCell ref="B26:D26"/>
    <mergeCell ref="E26:G26"/>
    <mergeCell ref="B27:D27"/>
    <mergeCell ref="E27:G27"/>
    <mergeCell ref="B30:D30"/>
    <mergeCell ref="E30:G30"/>
    <mergeCell ref="B28:D28"/>
    <mergeCell ref="E28:G28"/>
    <mergeCell ref="E29:G29"/>
    <mergeCell ref="B29:D29"/>
    <mergeCell ref="A16:C17"/>
    <mergeCell ref="A21:C21"/>
    <mergeCell ref="A9:H9"/>
    <mergeCell ref="A1:H1"/>
    <mergeCell ref="A2:D3"/>
    <mergeCell ref="E2:G3"/>
    <mergeCell ref="H2:H3"/>
    <mergeCell ref="A4:H4"/>
    <mergeCell ref="A5:H5"/>
    <mergeCell ref="A6:E6"/>
    <mergeCell ref="F6:H6"/>
    <mergeCell ref="A8:E8"/>
    <mergeCell ref="F8:H8"/>
    <mergeCell ref="F7:H7"/>
    <mergeCell ref="A7:E7"/>
  </mergeCells>
  <dataValidations count="2">
    <dataValidation type="list" showInputMessage="1" showErrorMessage="1" sqref="F6:H6">
      <formula1>"SI,NO"</formula1>
    </dataValidation>
    <dataValidation type="list" allowBlank="1" showInputMessage="1" showErrorMessage="1" sqref="F7:H7">
      <formula1>$M$27:$M$30</formula1>
    </dataValidation>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200705" r:id="rId4">
          <objectPr defaultSize="0" autoPict="0" r:id="rId5">
            <anchor moveWithCells="1">
              <from>
                <xdr:col>0</xdr:col>
                <xdr:colOff>67318</xdr:colOff>
                <xdr:row>31</xdr:row>
                <xdr:rowOff>16829</xdr:rowOff>
              </from>
              <to>
                <xdr:col>7</xdr:col>
                <xdr:colOff>695617</xdr:colOff>
                <xdr:row>62</xdr:row>
                <xdr:rowOff>140245</xdr:rowOff>
              </to>
            </anchor>
          </objectPr>
        </oleObject>
      </mc:Choice>
      <mc:Fallback>
        <oleObject progId="Word.Document.12" shapeId="200705" r:id="rId4"/>
      </mc:Fallback>
    </mc:AlternateContent>
    <mc:AlternateContent xmlns:mc="http://schemas.openxmlformats.org/markup-compatibility/2006">
      <mc:Choice Requires="x14">
        <oleObject progId="Word.Document.12" shapeId="200707" r:id="rId6">
          <objectPr defaultSize="0" autoPict="0" r:id="rId7">
            <anchor moveWithCells="1">
              <from>
                <xdr:col>0</xdr:col>
                <xdr:colOff>56098</xdr:colOff>
                <xdr:row>63</xdr:row>
                <xdr:rowOff>44879</xdr:rowOff>
              </from>
              <to>
                <xdr:col>7</xdr:col>
                <xdr:colOff>667568</xdr:colOff>
                <xdr:row>109</xdr:row>
                <xdr:rowOff>134636</xdr:rowOff>
              </to>
            </anchor>
          </objectPr>
        </oleObject>
      </mc:Choice>
      <mc:Fallback>
        <oleObject progId="Word.Document.12" shapeId="200707" r:id="rId6"/>
      </mc:Fallback>
    </mc:AlternateContent>
  </oleObject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47"/>
  <dimension ref="A1:XFC267"/>
  <sheetViews>
    <sheetView showGridLines="0" topLeftCell="A2" zoomScale="85" zoomScaleNormal="85"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7.15234375" style="26" customWidth="1"/>
    <col min="7" max="7" width="7.69140625" style="26" customWidth="1"/>
    <col min="8" max="8" width="10.53515625" style="26" customWidth="1"/>
    <col min="9" max="9" width="2.3828125" style="26" customWidth="1"/>
    <col min="10" max="12" width="3.3828125" style="26" hidden="1"/>
    <col min="13" max="13" width="10.15234375" style="26" hidden="1"/>
    <col min="14" max="14" width="20.53515625" style="26" hidden="1"/>
    <col min="15" max="15" width="7.15234375" style="26" hidden="1"/>
    <col min="16" max="16357" width="3.3828125" style="26" hidden="1"/>
    <col min="16358" max="16358" width="0" style="26" hidden="1"/>
    <col min="16359" max="16383" width="3.3828125" style="26" hidden="1"/>
    <col min="16384" max="16384" width="1.15234375" style="26" hidden="1"/>
  </cols>
  <sheetData>
    <row r="1" spans="1:15" ht="15.05" hidden="1" customHeight="1" x14ac:dyDescent="0.4">
      <c r="A1" s="529" t="s">
        <v>295</v>
      </c>
      <c r="B1" s="529"/>
      <c r="C1" s="529"/>
      <c r="D1" s="529"/>
      <c r="E1" s="529"/>
      <c r="F1" s="529"/>
      <c r="G1" s="529"/>
      <c r="H1" s="529"/>
    </row>
    <row r="2" spans="1:15" ht="20.100000000000001" customHeight="1" x14ac:dyDescent="0.4">
      <c r="A2" s="530" t="s">
        <v>146</v>
      </c>
      <c r="B2" s="530"/>
      <c r="C2" s="530"/>
      <c r="D2" s="531"/>
      <c r="E2" s="534" t="s">
        <v>103</v>
      </c>
      <c r="F2" s="535"/>
      <c r="G2" s="535"/>
      <c r="H2" s="538" t="s">
        <v>3</v>
      </c>
    </row>
    <row r="3" spans="1:15" ht="8.3000000000000007" customHeight="1" thickBot="1" x14ac:dyDescent="0.45">
      <c r="A3" s="532"/>
      <c r="B3" s="532"/>
      <c r="C3" s="532"/>
      <c r="D3" s="533"/>
      <c r="E3" s="536"/>
      <c r="F3" s="537"/>
      <c r="G3" s="537"/>
      <c r="H3" s="539"/>
    </row>
    <row r="4" spans="1:15" ht="16.45" customHeight="1" thickTop="1" thickBot="1" x14ac:dyDescent="0.45">
      <c r="A4" s="540" t="s">
        <v>257</v>
      </c>
      <c r="B4" s="540"/>
      <c r="C4" s="540"/>
      <c r="D4" s="540"/>
      <c r="E4" s="540"/>
      <c r="F4" s="540"/>
      <c r="G4" s="540"/>
      <c r="H4" s="540"/>
      <c r="N4" s="52"/>
      <c r="O4" s="52"/>
    </row>
    <row r="5" spans="1:15" ht="15.05" customHeight="1" thickTop="1" x14ac:dyDescent="0.4">
      <c r="A5" s="528" t="s">
        <v>258</v>
      </c>
      <c r="B5" s="528"/>
      <c r="C5" s="528"/>
      <c r="D5" s="528"/>
      <c r="E5" s="528"/>
      <c r="F5" s="528"/>
      <c r="G5" s="528"/>
      <c r="H5" s="528"/>
    </row>
    <row r="6" spans="1:15" ht="15.05" customHeight="1" x14ac:dyDescent="0.25">
      <c r="A6" s="516" t="s">
        <v>14</v>
      </c>
      <c r="B6" s="516"/>
      <c r="C6" s="517"/>
      <c r="D6" s="517"/>
      <c r="E6" s="517"/>
      <c r="F6" s="518" t="s">
        <v>29</v>
      </c>
      <c r="G6" s="518"/>
      <c r="H6" s="519"/>
    </row>
    <row r="7" spans="1:15" ht="15.05" customHeight="1" x14ac:dyDescent="0.25">
      <c r="A7" s="601" t="s">
        <v>15</v>
      </c>
      <c r="B7" s="601"/>
      <c r="C7" s="601"/>
      <c r="D7" s="601"/>
      <c r="E7" s="601"/>
      <c r="F7" s="520"/>
      <c r="G7" s="520"/>
      <c r="H7" s="521"/>
      <c r="N7" s="53"/>
    </row>
    <row r="8" spans="1:15" ht="15.05" customHeight="1" x14ac:dyDescent="0.25">
      <c r="A8" s="516" t="s">
        <v>8</v>
      </c>
      <c r="B8" s="516"/>
      <c r="C8" s="517"/>
      <c r="D8" s="517"/>
      <c r="E8" s="517"/>
      <c r="F8" s="522" t="str">
        <f>IF(F6&lt;&gt;"SI","",IF(F7="","",IF(F7&lt;MIN(N29:N36),O27,IF(F7&gt;MAX(N29:N36),O28,(F7-INDEX(N29:N36,MATCH(F7,N29:N36,1)+1))/(INDEX(N29:N36,MATCH(F7,N29:N36,1))-INDEX(N29:N36,MATCH(F7,N29:N36,1)+1))*INDEX(O29:O36,MATCH(F7,N29:N36,1))-(F7-INDEX(N29:N36,MATCH(F7,N29:N36,1)))/(INDEX(N29:N36,MATCH(F7,N29:N36,1))-INDEX(N29:N36,MATCH(F7,N29:N36,1)+1))*INDEX(O29:O36,MATCH(F7,N29:N36,1)+1)))))</f>
        <v/>
      </c>
      <c r="G8" s="522"/>
      <c r="H8" s="523"/>
      <c r="N8" s="53"/>
    </row>
    <row r="9" spans="1:15" s="54" customFormat="1" ht="62.3" hidden="1" customHeight="1" x14ac:dyDescent="0.4">
      <c r="A9" s="543"/>
      <c r="B9" s="543"/>
      <c r="C9" s="543"/>
      <c r="D9" s="543"/>
      <c r="E9" s="543"/>
      <c r="F9" s="543"/>
      <c r="G9" s="543"/>
      <c r="H9" s="543"/>
      <c r="N9" s="53"/>
      <c r="O9" s="26"/>
    </row>
    <row r="10" spans="1:15" s="54" customFormat="1" ht="5.0999999999999996" customHeight="1" x14ac:dyDescent="0.4">
      <c r="A10" s="180"/>
      <c r="B10" s="180"/>
      <c r="C10" s="180"/>
      <c r="D10" s="180"/>
      <c r="E10" s="180"/>
      <c r="F10" s="180"/>
      <c r="G10" s="180"/>
      <c r="H10" s="180"/>
      <c r="N10" s="53"/>
      <c r="O10" s="26"/>
    </row>
    <row r="11" spans="1:15" ht="14.15" customHeight="1" x14ac:dyDescent="0.4">
      <c r="A11" s="332" t="s">
        <v>105</v>
      </c>
      <c r="B11" s="55"/>
      <c r="C11" s="55"/>
      <c r="D11" s="332" t="s">
        <v>106</v>
      </c>
      <c r="E11" s="56"/>
      <c r="F11" s="56"/>
      <c r="G11" s="56"/>
      <c r="H11" s="56"/>
    </row>
    <row r="12" spans="1:15" ht="14.5" customHeight="1" x14ac:dyDescent="0.4">
      <c r="A12" s="57" t="s">
        <v>5</v>
      </c>
      <c r="B12" s="57"/>
      <c r="C12" s="57"/>
      <c r="D12" s="51" t="s">
        <v>257</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413</v>
      </c>
      <c r="B16" s="525"/>
      <c r="C16" s="525"/>
      <c r="D16" s="62" t="s">
        <v>113</v>
      </c>
      <c r="E16" s="62"/>
      <c r="F16" s="62"/>
      <c r="G16" s="63" t="s">
        <v>114</v>
      </c>
      <c r="H16" s="63"/>
    </row>
    <row r="17" spans="1:15" ht="25.4" customHeight="1" x14ac:dyDescent="0.4">
      <c r="A17" s="525"/>
      <c r="B17" s="525"/>
      <c r="C17" s="525"/>
      <c r="D17" s="251">
        <f>'Pesatura criteri'!O55</f>
        <v>2.6865671641791045E-2</v>
      </c>
      <c r="E17" s="62"/>
      <c r="F17" s="62"/>
      <c r="G17" s="65">
        <f>'Pesatura criteri'!N55</f>
        <v>1</v>
      </c>
      <c r="H17" s="63"/>
    </row>
    <row r="18" spans="1:15" ht="2.25" customHeight="1" x14ac:dyDescent="0.4">
      <c r="A18" s="66"/>
      <c r="B18" s="66"/>
      <c r="C18" s="67"/>
      <c r="D18" s="66"/>
      <c r="E18" s="66"/>
      <c r="F18" s="66"/>
      <c r="G18" s="66"/>
      <c r="H18" s="66"/>
    </row>
    <row r="19" spans="1:15" ht="2.4500000000000002" customHeight="1" x14ac:dyDescent="0.4">
      <c r="A19" s="68"/>
      <c r="B19" s="68"/>
      <c r="C19" s="57"/>
      <c r="D19" s="61"/>
      <c r="E19" s="61"/>
      <c r="F19" s="61"/>
      <c r="G19" s="61"/>
      <c r="H19" s="61"/>
    </row>
    <row r="20" spans="1:15" ht="14.15" customHeight="1" x14ac:dyDescent="0.4">
      <c r="A20" s="332" t="s">
        <v>108</v>
      </c>
      <c r="B20" s="55"/>
      <c r="C20" s="55"/>
      <c r="D20" s="334" t="s">
        <v>109</v>
      </c>
      <c r="E20" s="69"/>
      <c r="F20" s="69"/>
      <c r="G20" s="69"/>
      <c r="H20" s="69"/>
    </row>
    <row r="21" spans="1:15" ht="27.75" customHeight="1" x14ac:dyDescent="0.4">
      <c r="A21" s="525" t="s">
        <v>414</v>
      </c>
      <c r="B21" s="525"/>
      <c r="C21" s="525"/>
      <c r="D21" s="70" t="s">
        <v>116</v>
      </c>
      <c r="E21" s="71"/>
      <c r="F21" s="71"/>
      <c r="G21" s="71"/>
      <c r="H21" s="71"/>
    </row>
    <row r="22" spans="1:15" ht="2.25" customHeight="1" x14ac:dyDescent="0.25">
      <c r="A22" s="67"/>
      <c r="B22" s="67"/>
      <c r="C22" s="67"/>
      <c r="D22" s="72"/>
      <c r="E22" s="72"/>
      <c r="F22" s="72"/>
      <c r="G22" s="72"/>
      <c r="H22" s="72"/>
    </row>
    <row r="23" spans="1:15" ht="2.4500000000000002" customHeight="1" x14ac:dyDescent="0.25">
      <c r="A23" s="73"/>
      <c r="B23" s="73"/>
      <c r="C23" s="73"/>
      <c r="D23" s="61"/>
      <c r="E23" s="61"/>
      <c r="F23" s="61"/>
      <c r="G23" s="61"/>
      <c r="H23" s="61"/>
    </row>
    <row r="24" spans="1:15" ht="14.15" customHeight="1" x14ac:dyDescent="0.25">
      <c r="A24" s="332" t="s">
        <v>117</v>
      </c>
      <c r="B24" s="74"/>
      <c r="C24" s="55"/>
      <c r="D24" s="75"/>
      <c r="E24" s="75"/>
      <c r="F24" s="75"/>
      <c r="G24" s="75"/>
      <c r="H24" s="75"/>
    </row>
    <row r="25" spans="1:15" s="79" customFormat="1" ht="3" customHeight="1" x14ac:dyDescent="0.25">
      <c r="A25" s="76"/>
      <c r="B25" s="76"/>
      <c r="C25" s="77"/>
      <c r="D25" s="78"/>
      <c r="E25" s="78"/>
      <c r="F25" s="78"/>
      <c r="G25" s="78"/>
      <c r="H25" s="78"/>
    </row>
    <row r="26" spans="1:15" ht="14.5" customHeight="1" x14ac:dyDescent="0.25">
      <c r="A26" s="80"/>
      <c r="B26" s="526" t="s">
        <v>415</v>
      </c>
      <c r="C26" s="526"/>
      <c r="D26" s="526"/>
      <c r="E26" s="526"/>
      <c r="F26" s="526"/>
      <c r="G26" s="526" t="s">
        <v>110</v>
      </c>
      <c r="H26" s="526"/>
      <c r="N26" s="52" t="s">
        <v>9</v>
      </c>
      <c r="O26" s="52" t="s">
        <v>10</v>
      </c>
    </row>
    <row r="27" spans="1:15" ht="15.05" customHeight="1" x14ac:dyDescent="0.25">
      <c r="A27" s="235" t="s">
        <v>22</v>
      </c>
      <c r="B27" s="574">
        <v>-1</v>
      </c>
      <c r="C27" s="574"/>
      <c r="D27" s="574"/>
      <c r="E27" s="574"/>
      <c r="F27" s="574"/>
      <c r="G27" s="511">
        <v>-1</v>
      </c>
      <c r="H27" s="511"/>
      <c r="M27" s="261"/>
      <c r="N27" s="26" t="s">
        <v>11</v>
      </c>
      <c r="O27" s="26">
        <v>-1</v>
      </c>
    </row>
    <row r="28" spans="1:15" ht="15.05" customHeight="1" x14ac:dyDescent="0.4">
      <c r="A28" s="234" t="s">
        <v>23</v>
      </c>
      <c r="B28" s="555">
        <v>0</v>
      </c>
      <c r="C28" s="555"/>
      <c r="D28" s="555"/>
      <c r="E28" s="555"/>
      <c r="F28" s="555"/>
      <c r="G28" s="510">
        <v>0</v>
      </c>
      <c r="H28" s="510"/>
      <c r="M28" s="261"/>
      <c r="N28" s="26" t="s">
        <v>12</v>
      </c>
      <c r="O28" s="26">
        <v>5</v>
      </c>
    </row>
    <row r="29" spans="1:15" ht="15.05" customHeight="1" x14ac:dyDescent="0.4">
      <c r="A29" s="83" t="s">
        <v>13</v>
      </c>
      <c r="B29" s="574">
        <v>3</v>
      </c>
      <c r="C29" s="574"/>
      <c r="D29" s="574"/>
      <c r="E29" s="574"/>
      <c r="F29" s="574"/>
      <c r="G29" s="511">
        <v>3</v>
      </c>
      <c r="H29" s="511"/>
      <c r="M29" s="261"/>
      <c r="N29" s="53">
        <v>-1</v>
      </c>
      <c r="O29" s="26">
        <v>-1</v>
      </c>
    </row>
    <row r="30" spans="1:15" ht="15.05" customHeight="1" x14ac:dyDescent="0.4">
      <c r="A30" s="234" t="s">
        <v>24</v>
      </c>
      <c r="B30" s="555">
        <v>5</v>
      </c>
      <c r="C30" s="555"/>
      <c r="D30" s="555"/>
      <c r="E30" s="555"/>
      <c r="F30" s="555"/>
      <c r="G30" s="510">
        <v>5</v>
      </c>
      <c r="H30" s="510"/>
      <c r="M30" s="261"/>
      <c r="N30" s="53">
        <v>0</v>
      </c>
      <c r="O30" s="26">
        <v>0</v>
      </c>
    </row>
    <row r="31" spans="1:15" ht="19.55" customHeight="1" x14ac:dyDescent="0.4">
      <c r="A31" s="86" t="s">
        <v>115</v>
      </c>
      <c r="B31" s="86"/>
      <c r="C31" s="87"/>
      <c r="D31" s="87"/>
      <c r="E31" s="87"/>
      <c r="F31" s="87"/>
      <c r="G31" s="87"/>
      <c r="H31" s="87"/>
      <c r="N31" s="53">
        <v>3</v>
      </c>
      <c r="O31" s="26">
        <v>3</v>
      </c>
    </row>
    <row r="32" spans="1:15" ht="14.6" x14ac:dyDescent="0.4">
      <c r="N32" s="26">
        <v>5</v>
      </c>
      <c r="O32" s="26">
        <v>5</v>
      </c>
    </row>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5.05" customHeight="1" x14ac:dyDescent="0.4"/>
    <row r="51" ht="15.05" customHeight="1" x14ac:dyDescent="0.4"/>
    <row r="52" ht="15.05" customHeight="1" x14ac:dyDescent="0.4"/>
    <row r="53" ht="15.05" customHeight="1" x14ac:dyDescent="0.4"/>
    <row r="54" ht="15.05" customHeight="1" x14ac:dyDescent="0.4"/>
    <row r="55" ht="15.05" customHeight="1" x14ac:dyDescent="0.4"/>
    <row r="56" ht="15.05" customHeight="1" x14ac:dyDescent="0.4"/>
    <row r="57" ht="15.05" customHeight="1" x14ac:dyDescent="0.4"/>
    <row r="58" ht="15.05" customHeight="1" x14ac:dyDescent="0.4"/>
    <row r="59" ht="15.05" customHeight="1" x14ac:dyDescent="0.4"/>
    <row r="60" ht="15.05" customHeight="1" x14ac:dyDescent="0.4"/>
    <row r="61" ht="15.05" customHeight="1" x14ac:dyDescent="0.4"/>
    <row r="62" ht="15.05" customHeight="1" x14ac:dyDescent="0.4"/>
    <row r="63" ht="15.05" customHeight="1" x14ac:dyDescent="0.4"/>
    <row r="64" ht="15.05" customHeight="1" x14ac:dyDescent="0.4"/>
    <row r="65" ht="15.05" customHeight="1" x14ac:dyDescent="0.4"/>
    <row r="66" ht="15.05" customHeight="1" x14ac:dyDescent="0.4"/>
    <row r="67" ht="15.05" customHeight="1" x14ac:dyDescent="0.4"/>
    <row r="68" ht="15.05" customHeight="1" x14ac:dyDescent="0.4"/>
    <row r="69" ht="15.05" customHeight="1" x14ac:dyDescent="0.4"/>
    <row r="70" ht="15.05" customHeight="1" x14ac:dyDescent="0.4"/>
    <row r="71" ht="15.05" customHeight="1" x14ac:dyDescent="0.4"/>
    <row r="72" ht="15.05" customHeight="1" x14ac:dyDescent="0.4"/>
    <row r="73" ht="15.05" customHeight="1" x14ac:dyDescent="0.4"/>
    <row r="74" ht="15.05" customHeight="1" x14ac:dyDescent="0.4"/>
    <row r="75" ht="15.05" customHeight="1" x14ac:dyDescent="0.4"/>
    <row r="76" ht="15.05" customHeight="1" x14ac:dyDescent="0.4"/>
    <row r="77" ht="15.05" customHeight="1" x14ac:dyDescent="0.4"/>
    <row r="78" ht="15.05" customHeight="1" x14ac:dyDescent="0.4"/>
    <row r="79" ht="15.05" customHeight="1" x14ac:dyDescent="0.4"/>
    <row r="80" ht="15.05" customHeight="1" x14ac:dyDescent="0.4"/>
    <row r="81" ht="15.05" customHeight="1" x14ac:dyDescent="0.4"/>
    <row r="82" ht="15.05" customHeight="1" x14ac:dyDescent="0.4"/>
    <row r="83" ht="15.05" customHeight="1" x14ac:dyDescent="0.4"/>
    <row r="84" ht="15.05" customHeight="1" x14ac:dyDescent="0.4"/>
    <row r="85" ht="15.05" customHeight="1" x14ac:dyDescent="0.4"/>
    <row r="86" ht="15.05" customHeight="1" x14ac:dyDescent="0.4"/>
    <row r="87" ht="15.05" customHeight="1" x14ac:dyDescent="0.4"/>
    <row r="88" ht="15.05" customHeight="1" x14ac:dyDescent="0.4"/>
    <row r="89" ht="15.05" customHeight="1" x14ac:dyDescent="0.4"/>
    <row r="90" ht="15.05" customHeight="1" x14ac:dyDescent="0.4"/>
    <row r="91" ht="15.05" customHeight="1" x14ac:dyDescent="0.4"/>
    <row r="92" ht="15.05" customHeight="1" x14ac:dyDescent="0.4"/>
    <row r="93" ht="15.05" customHeight="1" x14ac:dyDescent="0.4"/>
    <row r="94" ht="15.05" customHeight="1" x14ac:dyDescent="0.4"/>
    <row r="95" ht="15.05" customHeight="1" x14ac:dyDescent="0.4"/>
    <row r="96" ht="15.05" customHeight="1" x14ac:dyDescent="0.4"/>
    <row r="97" ht="15.05" customHeight="1" x14ac:dyDescent="0.4"/>
    <row r="98" ht="15.05" customHeight="1" x14ac:dyDescent="0.4"/>
    <row r="99" ht="15.05" customHeight="1" x14ac:dyDescent="0.4"/>
    <row r="100" ht="15.05" customHeight="1" x14ac:dyDescent="0.4"/>
    <row r="101" ht="15.05" customHeight="1" x14ac:dyDescent="0.4"/>
    <row r="102" ht="15.05" customHeight="1" x14ac:dyDescent="0.4"/>
    <row r="103" ht="15.05" customHeight="1" x14ac:dyDescent="0.4"/>
    <row r="104" ht="15.05" customHeight="1" x14ac:dyDescent="0.4"/>
    <row r="105" ht="15.05" customHeight="1" x14ac:dyDescent="0.4"/>
    <row r="106" ht="15.05" customHeight="1" x14ac:dyDescent="0.4"/>
    <row r="107" ht="15.05" customHeight="1" x14ac:dyDescent="0.4"/>
    <row r="108" ht="15.05" customHeight="1" x14ac:dyDescent="0.4"/>
    <row r="109" ht="15.05" customHeight="1" x14ac:dyDescent="0.4"/>
    <row r="110" ht="15.05" customHeight="1" x14ac:dyDescent="0.4"/>
    <row r="111" ht="15.05" customHeight="1" x14ac:dyDescent="0.4"/>
    <row r="112" ht="15.05" customHeight="1" x14ac:dyDescent="0.4"/>
    <row r="113" ht="15.05" customHeight="1" x14ac:dyDescent="0.4"/>
    <row r="114" ht="15.05" customHeight="1" x14ac:dyDescent="0.4"/>
    <row r="115" ht="15.05" customHeight="1" x14ac:dyDescent="0.4"/>
    <row r="116" ht="15.05" customHeight="1" x14ac:dyDescent="0.4"/>
    <row r="117" ht="15.05" customHeight="1" x14ac:dyDescent="0.4"/>
    <row r="118" ht="15.05" customHeight="1" x14ac:dyDescent="0.4"/>
    <row r="119" ht="15.05" customHeight="1" x14ac:dyDescent="0.4"/>
    <row r="120" ht="15.05" customHeight="1" x14ac:dyDescent="0.4"/>
    <row r="121" ht="15.05" customHeight="1" x14ac:dyDescent="0.4"/>
    <row r="122" ht="15.05" customHeight="1" x14ac:dyDescent="0.4"/>
    <row r="123" ht="15.05" customHeight="1" x14ac:dyDescent="0.4"/>
    <row r="124" ht="15.05" customHeight="1" x14ac:dyDescent="0.4"/>
    <row r="125" ht="15.05" customHeight="1" x14ac:dyDescent="0.4"/>
    <row r="126" ht="15.05" customHeight="1" x14ac:dyDescent="0.4"/>
    <row r="127" ht="15.05" customHeight="1" x14ac:dyDescent="0.4"/>
    <row r="128" ht="15.05" customHeight="1" x14ac:dyDescent="0.4"/>
    <row r="129" ht="15.05" customHeight="1" x14ac:dyDescent="0.4"/>
    <row r="130" ht="15.05" customHeight="1" x14ac:dyDescent="0.4"/>
    <row r="131" ht="15.05" customHeight="1" x14ac:dyDescent="0.4"/>
    <row r="132" ht="15.05" customHeight="1" x14ac:dyDescent="0.4"/>
    <row r="133" ht="15.05" customHeight="1" x14ac:dyDescent="0.4"/>
    <row r="134" ht="15.05" customHeight="1" x14ac:dyDescent="0.4"/>
    <row r="135" ht="15.05" customHeight="1" x14ac:dyDescent="0.4"/>
    <row r="136" ht="15.05" customHeight="1" x14ac:dyDescent="0.4"/>
    <row r="137" ht="15.05" customHeight="1" x14ac:dyDescent="0.4"/>
    <row r="138" ht="15.05" customHeight="1" x14ac:dyDescent="0.4"/>
    <row r="139" ht="15.05" customHeight="1" x14ac:dyDescent="0.4"/>
    <row r="140" ht="15.05" customHeight="1" x14ac:dyDescent="0.4"/>
    <row r="141" ht="15.05" customHeight="1" x14ac:dyDescent="0.4"/>
    <row r="142" ht="15.05" customHeight="1" x14ac:dyDescent="0.4"/>
    <row r="143" ht="15.05" customHeight="1" x14ac:dyDescent="0.4"/>
    <row r="144" ht="15.05" customHeight="1" x14ac:dyDescent="0.4"/>
    <row r="145" ht="15.05" customHeight="1" x14ac:dyDescent="0.4"/>
    <row r="146" ht="15.05" customHeight="1" x14ac:dyDescent="0.4"/>
    <row r="147" ht="15.05" customHeight="1" x14ac:dyDescent="0.4"/>
    <row r="148" ht="15.05" customHeight="1" x14ac:dyDescent="0.4"/>
    <row r="149" ht="15.05" customHeight="1" x14ac:dyDescent="0.4"/>
    <row r="150" ht="15.05"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row r="262" ht="14.5" hidden="1" customHeight="1" x14ac:dyDescent="0.4"/>
    <row r="263" ht="14.5" hidden="1" customHeight="1" x14ac:dyDescent="0.4"/>
    <row r="264" ht="14.5" hidden="1" customHeight="1" x14ac:dyDescent="0.4"/>
    <row r="265" ht="14.5" hidden="1" customHeight="1" x14ac:dyDescent="0.4"/>
    <row r="266" ht="14.5" hidden="1" customHeight="1" x14ac:dyDescent="0.4"/>
    <row r="267" ht="14.5" hidden="1" customHeight="1" x14ac:dyDescent="0.4"/>
  </sheetData>
  <sheetProtection password="8A5A" sheet="1" objects="1" scenarios="1"/>
  <mergeCells count="25">
    <mergeCell ref="A5:H5"/>
    <mergeCell ref="A1:H1"/>
    <mergeCell ref="A2:D3"/>
    <mergeCell ref="E2:G3"/>
    <mergeCell ref="H2:H3"/>
    <mergeCell ref="A4:H4"/>
    <mergeCell ref="G27:H27"/>
    <mergeCell ref="B27:F27"/>
    <mergeCell ref="A6:E6"/>
    <mergeCell ref="F6:H6"/>
    <mergeCell ref="A8:E8"/>
    <mergeCell ref="F8:H8"/>
    <mergeCell ref="A9:H9"/>
    <mergeCell ref="A16:C17"/>
    <mergeCell ref="A21:C21"/>
    <mergeCell ref="B26:F26"/>
    <mergeCell ref="G26:H26"/>
    <mergeCell ref="F7:H7"/>
    <mergeCell ref="A7:E7"/>
    <mergeCell ref="G28:H28"/>
    <mergeCell ref="G29:H29"/>
    <mergeCell ref="G30:H30"/>
    <mergeCell ref="B29:F29"/>
    <mergeCell ref="B28:F28"/>
    <mergeCell ref="B30:F30"/>
  </mergeCells>
  <dataValidations count="2">
    <dataValidation operator="greaterThan" showInputMessage="1" showErrorMessage="1" sqref="F6:H6"/>
    <dataValidation type="decimal" showInputMessage="1" showErrorMessage="1" sqref="F7:H7">
      <formula1>-500</formula1>
      <formula2>500</formula2>
    </dataValidation>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201729" r:id="rId4">
          <objectPr defaultSize="0" autoPict="0" r:id="rId5">
            <anchor moveWithCells="1">
              <from>
                <xdr:col>0</xdr:col>
                <xdr:colOff>28049</xdr:colOff>
                <xdr:row>31</xdr:row>
                <xdr:rowOff>39269</xdr:rowOff>
              </from>
              <to>
                <xdr:col>7</xdr:col>
                <xdr:colOff>667568</xdr:colOff>
                <xdr:row>58</xdr:row>
                <xdr:rowOff>112196</xdr:rowOff>
              </to>
            </anchor>
          </objectPr>
        </oleObject>
      </mc:Choice>
      <mc:Fallback>
        <oleObject progId="Word.Document.12" shapeId="201729" r:id="rId4"/>
      </mc:Fallback>
    </mc:AlternateContent>
    <mc:AlternateContent xmlns:mc="http://schemas.openxmlformats.org/markup-compatibility/2006">
      <mc:Choice Requires="x14">
        <oleObject progId="Word.Document.12" shapeId="201730" r:id="rId6">
          <objectPr defaultSize="0" autoPict="0" r:id="rId7">
            <anchor moveWithCells="1">
              <from>
                <xdr:col>0</xdr:col>
                <xdr:colOff>67318</xdr:colOff>
                <xdr:row>60</xdr:row>
                <xdr:rowOff>95367</xdr:rowOff>
              </from>
              <to>
                <xdr:col>7</xdr:col>
                <xdr:colOff>617080</xdr:colOff>
                <xdr:row>97</xdr:row>
                <xdr:rowOff>28049</xdr:rowOff>
              </to>
            </anchor>
          </objectPr>
        </oleObject>
      </mc:Choice>
      <mc:Fallback>
        <oleObject progId="Word.Document.12" shapeId="201730" r:id="rId6"/>
      </mc:Fallback>
    </mc:AlternateContent>
  </oleObjects>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16"/>
  <dimension ref="A1:XFC265"/>
  <sheetViews>
    <sheetView showGridLines="0" topLeftCell="A2" zoomScaleNormal="100" workbookViewId="0">
      <selection activeCell="F7" sqref="F7:H7"/>
    </sheetView>
  </sheetViews>
  <sheetFormatPr defaultColWidth="0" defaultRowHeight="14.5" customHeight="1" zeroHeight="1" x14ac:dyDescent="0.4"/>
  <cols>
    <col min="1" max="1" width="14.53515625" style="26" customWidth="1"/>
    <col min="2" max="2" width="6.53515625" style="26" customWidth="1"/>
    <col min="3" max="3" width="17.3046875" style="26" customWidth="1"/>
    <col min="4" max="4" width="9.84375" style="26" customWidth="1"/>
    <col min="5" max="5" width="17.3046875" style="26" customWidth="1"/>
    <col min="6" max="6" width="9.84375" style="26" customWidth="1"/>
    <col min="7" max="7" width="7.69140625" style="26" customWidth="1"/>
    <col min="8" max="8" width="10.53515625" style="26" customWidth="1"/>
    <col min="9" max="9" width="2.3828125" style="26" customWidth="1"/>
    <col min="10" max="12" width="3" style="26" hidden="1"/>
    <col min="13" max="13" width="37.69140625" style="26" hidden="1"/>
    <col min="14" max="14" width="17.84375" style="26" hidden="1"/>
    <col min="15" max="15" width="16.53515625" style="26" hidden="1"/>
    <col min="16" max="17" width="3" style="26" hidden="1"/>
    <col min="18" max="16383" width="8.53515625" style="26" hidden="1"/>
    <col min="16384" max="16384" width="4.3046875" style="26" hidden="1"/>
  </cols>
  <sheetData>
    <row r="1" spans="1:15" ht="15.05" hidden="1" customHeight="1" x14ac:dyDescent="0.25">
      <c r="A1" s="529" t="s">
        <v>296</v>
      </c>
      <c r="B1" s="529"/>
      <c r="C1" s="529"/>
      <c r="D1" s="529"/>
      <c r="E1" s="529"/>
      <c r="F1" s="529"/>
      <c r="G1" s="529"/>
      <c r="H1" s="529"/>
    </row>
    <row r="2" spans="1:15" ht="20.100000000000001" customHeight="1" x14ac:dyDescent="0.4">
      <c r="A2" s="530" t="s">
        <v>146</v>
      </c>
      <c r="B2" s="530"/>
      <c r="C2" s="530"/>
      <c r="D2" s="531"/>
      <c r="E2" s="534" t="s">
        <v>21</v>
      </c>
      <c r="F2" s="535"/>
      <c r="G2" s="535"/>
      <c r="H2" s="538" t="s">
        <v>254</v>
      </c>
    </row>
    <row r="3" spans="1:15" ht="8.3000000000000007" customHeight="1" thickBot="1" x14ac:dyDescent="0.45">
      <c r="A3" s="532"/>
      <c r="B3" s="532"/>
      <c r="C3" s="532"/>
      <c r="D3" s="533"/>
      <c r="E3" s="536"/>
      <c r="F3" s="537"/>
      <c r="G3" s="537"/>
      <c r="H3" s="539"/>
    </row>
    <row r="4" spans="1:15" ht="16.45" customHeight="1" thickTop="1" thickBot="1" x14ac:dyDescent="0.45">
      <c r="A4" s="540" t="s">
        <v>253</v>
      </c>
      <c r="B4" s="540"/>
      <c r="C4" s="540"/>
      <c r="D4" s="540"/>
      <c r="E4" s="540"/>
      <c r="F4" s="540"/>
      <c r="G4" s="540"/>
      <c r="H4" s="540"/>
      <c r="N4" s="52"/>
      <c r="O4" s="52"/>
    </row>
    <row r="5" spans="1:15" ht="15.05" customHeight="1" thickTop="1" x14ac:dyDescent="0.4">
      <c r="A5" s="528" t="s">
        <v>162</v>
      </c>
      <c r="B5" s="528"/>
      <c r="C5" s="528"/>
      <c r="D5" s="528"/>
      <c r="E5" s="528"/>
      <c r="F5" s="528"/>
      <c r="G5" s="528"/>
      <c r="H5" s="528"/>
    </row>
    <row r="6" spans="1:15" ht="15.05" customHeight="1" x14ac:dyDescent="0.4">
      <c r="A6" s="516" t="s">
        <v>14</v>
      </c>
      <c r="B6" s="516"/>
      <c r="C6" s="517"/>
      <c r="D6" s="517"/>
      <c r="E6" s="517"/>
      <c r="F6" s="518" t="str">
        <f>IF(DATI!F15="Nuova costruzione","SI",IF(DATI!F15="Ristrutturazione","NO",""))</f>
        <v/>
      </c>
      <c r="G6" s="518"/>
      <c r="H6" s="519"/>
      <c r="M6" s="256">
        <f>DATI!F15</f>
        <v>0</v>
      </c>
    </row>
    <row r="7" spans="1:15" ht="15.05" customHeight="1" x14ac:dyDescent="0.4">
      <c r="A7" s="516" t="s">
        <v>15</v>
      </c>
      <c r="B7" s="516"/>
      <c r="C7" s="517"/>
      <c r="D7" s="517"/>
      <c r="E7" s="517"/>
      <c r="F7" s="609"/>
      <c r="G7" s="610"/>
      <c r="H7" s="610"/>
      <c r="M7" s="256">
        <f>DATI!F16</f>
        <v>0</v>
      </c>
      <c r="N7" s="53"/>
    </row>
    <row r="8" spans="1:15" ht="15.05" customHeight="1" x14ac:dyDescent="0.4">
      <c r="A8" s="516" t="s">
        <v>8</v>
      </c>
      <c r="B8" s="516"/>
      <c r="C8" s="517"/>
      <c r="D8" s="517"/>
      <c r="E8" s="517"/>
      <c r="F8" s="522" t="str">
        <f>IFERROR(IF(F6&lt;&gt;"SI","",IF(F7="","",VLOOKUP(F7,M27:N33,2,FALSE))),"")</f>
        <v/>
      </c>
      <c r="G8" s="522"/>
      <c r="H8" s="523"/>
      <c r="N8" s="53"/>
    </row>
    <row r="9" spans="1:15" s="54" customFormat="1" ht="29.3" customHeight="1" x14ac:dyDescent="0.4">
      <c r="A9" s="552" t="s">
        <v>416</v>
      </c>
      <c r="B9" s="552"/>
      <c r="C9" s="552"/>
      <c r="D9" s="552"/>
      <c r="E9" s="552"/>
      <c r="F9" s="552"/>
      <c r="G9" s="552"/>
      <c r="H9" s="552"/>
      <c r="N9" s="53"/>
      <c r="O9" s="26"/>
    </row>
    <row r="10" spans="1:15" s="54" customFormat="1" ht="15.05" customHeight="1" x14ac:dyDescent="0.4">
      <c r="A10" s="550" t="str">
        <f>IF(DATI!F15="","Seleziona 'Tipologia intervento' nella scheda 'DATI'!",IF(AND(DATI!F15="NUOVA COSTRUZIONE",DATI!F16=""),"Seleziona il tipo di edificio (PRIVATO/PUBBLICO) nella scheda DATI!",""))</f>
        <v>Seleziona 'Tipologia intervento' nella scheda 'DATI'!</v>
      </c>
      <c r="B10" s="550"/>
      <c r="C10" s="550"/>
      <c r="D10" s="550"/>
      <c r="E10" s="550"/>
      <c r="F10" s="550"/>
      <c r="G10" s="550"/>
      <c r="H10" s="550"/>
      <c r="N10" s="53"/>
      <c r="O10" s="26"/>
    </row>
    <row r="11" spans="1:15" ht="14.15" customHeight="1" x14ac:dyDescent="0.4">
      <c r="A11" s="332" t="s">
        <v>105</v>
      </c>
      <c r="B11" s="55"/>
      <c r="C11" s="55"/>
      <c r="D11" s="332" t="s">
        <v>106</v>
      </c>
      <c r="E11" s="56"/>
      <c r="F11" s="56"/>
      <c r="G11" s="56"/>
      <c r="H11" s="56"/>
    </row>
    <row r="12" spans="1:15" ht="14.5" customHeight="1" x14ac:dyDescent="0.4">
      <c r="A12" s="57" t="s">
        <v>140</v>
      </c>
      <c r="B12" s="57"/>
      <c r="C12" s="57"/>
      <c r="D12" s="51" t="s">
        <v>142</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143</v>
      </c>
      <c r="B16" s="525"/>
      <c r="C16" s="525"/>
      <c r="D16" s="62" t="s">
        <v>113</v>
      </c>
      <c r="E16" s="62"/>
      <c r="F16" s="62"/>
      <c r="G16" s="63" t="s">
        <v>114</v>
      </c>
      <c r="H16" s="63"/>
    </row>
    <row r="17" spans="1:15" ht="12.95" customHeight="1" x14ac:dyDescent="0.4">
      <c r="A17" s="525"/>
      <c r="B17" s="525"/>
      <c r="C17" s="525"/>
      <c r="D17" s="64" t="str">
        <f>'Pesatura criteri'!O57</f>
        <v/>
      </c>
      <c r="E17" s="62"/>
      <c r="F17" s="62"/>
      <c r="G17" s="65">
        <f>'Pesatura criteri'!N57</f>
        <v>0</v>
      </c>
      <c r="H17" s="63"/>
    </row>
    <row r="18" spans="1:15" ht="2.25" customHeight="1" x14ac:dyDescent="0.4">
      <c r="A18" s="66"/>
      <c r="B18" s="66"/>
      <c r="C18" s="67"/>
      <c r="D18" s="66"/>
      <c r="E18" s="66"/>
      <c r="F18" s="66"/>
      <c r="G18" s="66"/>
      <c r="H18" s="66"/>
    </row>
    <row r="19" spans="1:15" ht="2.4500000000000002" customHeight="1" x14ac:dyDescent="0.4">
      <c r="A19" s="68"/>
      <c r="B19" s="68"/>
      <c r="C19" s="57"/>
      <c r="D19" s="61"/>
      <c r="E19" s="61"/>
      <c r="F19" s="61"/>
      <c r="G19" s="61"/>
      <c r="H19" s="61"/>
    </row>
    <row r="20" spans="1:15" ht="14.15" customHeight="1" x14ac:dyDescent="0.4">
      <c r="A20" s="332" t="s">
        <v>108</v>
      </c>
      <c r="B20" s="55"/>
      <c r="C20" s="55"/>
      <c r="D20" s="334" t="s">
        <v>109</v>
      </c>
      <c r="E20" s="69"/>
      <c r="F20" s="69"/>
      <c r="G20" s="69"/>
      <c r="H20" s="69"/>
    </row>
    <row r="21" spans="1:15" ht="26.1" customHeight="1" x14ac:dyDescent="0.4">
      <c r="A21" s="525" t="s">
        <v>144</v>
      </c>
      <c r="B21" s="525"/>
      <c r="C21" s="525"/>
      <c r="D21" s="70" t="s">
        <v>130</v>
      </c>
      <c r="E21" s="71"/>
      <c r="F21" s="71"/>
      <c r="G21" s="71"/>
      <c r="H21" s="71"/>
    </row>
    <row r="22" spans="1:15" ht="2.25"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4.15" customHeight="1" x14ac:dyDescent="0.4">
      <c r="A24" s="332" t="s">
        <v>117</v>
      </c>
      <c r="B24" s="74"/>
      <c r="C24" s="55"/>
      <c r="D24" s="75"/>
      <c r="E24" s="75"/>
      <c r="F24" s="75"/>
      <c r="G24" s="75"/>
      <c r="H24" s="75"/>
    </row>
    <row r="25" spans="1:15" s="79" customFormat="1" ht="3" customHeight="1" x14ac:dyDescent="0.4">
      <c r="A25" s="76"/>
      <c r="B25" s="76"/>
      <c r="C25" s="77"/>
      <c r="D25" s="78"/>
      <c r="E25" s="78"/>
      <c r="F25" s="78"/>
      <c r="G25" s="78"/>
      <c r="H25" s="78"/>
    </row>
    <row r="26" spans="1:15" ht="14.5" customHeight="1" x14ac:dyDescent="0.4">
      <c r="A26" s="611"/>
      <c r="B26" s="612"/>
      <c r="C26" s="615" t="s">
        <v>417</v>
      </c>
      <c r="D26" s="616"/>
      <c r="E26" s="615" t="s">
        <v>418</v>
      </c>
      <c r="F26" s="616"/>
      <c r="G26" s="602" t="s">
        <v>110</v>
      </c>
      <c r="H26" s="602"/>
      <c r="N26" s="52"/>
      <c r="O26" s="52"/>
    </row>
    <row r="27" spans="1:15" ht="15.05" customHeight="1" x14ac:dyDescent="0.4">
      <c r="A27" s="613" t="s">
        <v>22</v>
      </c>
      <c r="B27" s="614"/>
      <c r="C27" s="617" t="s">
        <v>163</v>
      </c>
      <c r="D27" s="618"/>
      <c r="E27" s="617" t="s">
        <v>419</v>
      </c>
      <c r="F27" s="618"/>
      <c r="G27" s="608">
        <v>-1</v>
      </c>
      <c r="H27" s="608"/>
      <c r="L27" s="26">
        <v>1</v>
      </c>
      <c r="M27" s="271" t="str">
        <f>IF(DATI!F$16="PRIVATO",M37,IF(DATI!F$16="PUBBLICO",M46,""))</f>
        <v/>
      </c>
      <c r="N27" s="271" t="str">
        <f>IF(DATI!F$16="PRIVATO",N37,IF(DATI!F$16="PUBBLICO",N46,""))</f>
        <v/>
      </c>
    </row>
    <row r="28" spans="1:15" s="79" customFormat="1" ht="24" customHeight="1" x14ac:dyDescent="0.4">
      <c r="A28" s="621" t="s">
        <v>23</v>
      </c>
      <c r="B28" s="622"/>
      <c r="C28" s="617" t="s">
        <v>420</v>
      </c>
      <c r="D28" s="618"/>
      <c r="E28" s="617" t="s">
        <v>421</v>
      </c>
      <c r="F28" s="618"/>
      <c r="G28" s="619">
        <v>0</v>
      </c>
      <c r="H28" s="619"/>
      <c r="L28" s="79">
        <v>2</v>
      </c>
      <c r="M28" s="271" t="str">
        <f>IF(DATI!F$16="PRIVATO",M38,IF(DATI!F$16="PUBBLICO",M47,""))</f>
        <v/>
      </c>
      <c r="N28" s="271" t="str">
        <f>IF(DATI!F$16="PRIVATO",N38,IF(DATI!F$16="PUBBLICO",N47,""))</f>
        <v/>
      </c>
    </row>
    <row r="29" spans="1:15" s="79" customFormat="1" ht="26.65" customHeight="1" x14ac:dyDescent="0.4">
      <c r="A29" s="623"/>
      <c r="B29" s="624"/>
      <c r="C29" s="617" t="s">
        <v>422</v>
      </c>
      <c r="D29" s="618"/>
      <c r="E29" s="620"/>
      <c r="F29" s="620"/>
      <c r="G29" s="619">
        <v>1</v>
      </c>
      <c r="H29" s="619"/>
      <c r="L29" s="79">
        <v>3</v>
      </c>
      <c r="M29" s="271" t="str">
        <f>IF(DATI!F$16="PRIVATO",M39,IF(DATI!F$16="PUBBLICO",M48,""))</f>
        <v/>
      </c>
      <c r="N29" s="271" t="str">
        <f>IF(DATI!F$16="PRIVATO",N39,IF(DATI!F$16="PUBBLICO",N48,""))</f>
        <v/>
      </c>
    </row>
    <row r="30" spans="1:15" s="79" customFormat="1" ht="26.65" customHeight="1" x14ac:dyDescent="0.4">
      <c r="A30" s="623"/>
      <c r="B30" s="624"/>
      <c r="C30" s="617" t="s">
        <v>421</v>
      </c>
      <c r="D30" s="618"/>
      <c r="E30" s="617" t="s">
        <v>423</v>
      </c>
      <c r="F30" s="618"/>
      <c r="G30" s="619">
        <v>2</v>
      </c>
      <c r="H30" s="619"/>
      <c r="L30" s="79">
        <v>4</v>
      </c>
      <c r="M30" s="271" t="str">
        <f>IF(DATI!F$16="PRIVATO",M40,IF(DATI!F$16="PUBBLICO",M49,""))</f>
        <v/>
      </c>
      <c r="N30" s="271" t="str">
        <f>IF(DATI!F$16="PRIVATO",N40,IF(DATI!F$16="PUBBLICO",N49,""))</f>
        <v/>
      </c>
    </row>
    <row r="31" spans="1:15" s="79" customFormat="1" ht="26.65" customHeight="1" x14ac:dyDescent="0.4">
      <c r="A31" s="613" t="s">
        <v>13</v>
      </c>
      <c r="B31" s="614"/>
      <c r="C31" s="617" t="s">
        <v>423</v>
      </c>
      <c r="D31" s="618"/>
      <c r="E31" s="617"/>
      <c r="F31" s="618"/>
      <c r="G31" s="619">
        <v>3</v>
      </c>
      <c r="H31" s="619"/>
      <c r="L31" s="79">
        <v>5</v>
      </c>
      <c r="M31" s="271" t="str">
        <f>IF(DATI!F$16="PRIVATO",M41,IF(DATI!F$16="PUBBLICO",M50,""))</f>
        <v/>
      </c>
      <c r="N31" s="271" t="str">
        <f>IF(DATI!F$16="PRIVATO",N41,IF(DATI!F$16="PUBBLICO",N50,""))</f>
        <v/>
      </c>
    </row>
    <row r="32" spans="1:15" s="79" customFormat="1" ht="26.3" customHeight="1" x14ac:dyDescent="0.4">
      <c r="A32" s="621"/>
      <c r="B32" s="622"/>
      <c r="C32" s="617" t="s">
        <v>424</v>
      </c>
      <c r="D32" s="618"/>
      <c r="E32" s="617" t="s">
        <v>424</v>
      </c>
      <c r="F32" s="618"/>
      <c r="G32" s="619">
        <v>4</v>
      </c>
      <c r="H32" s="619"/>
      <c r="L32" s="79">
        <v>6</v>
      </c>
      <c r="M32" s="271" t="str">
        <f>IF(DATI!F$16="PRIVATO",M42,IF(DATI!F$16="PUBBLICO",M51,""))</f>
        <v/>
      </c>
      <c r="N32" s="271" t="str">
        <f>IF(DATI!F$16="PRIVATO",N42,IF(DATI!F$16="PUBBLICO",N51,""))</f>
        <v/>
      </c>
    </row>
    <row r="33" spans="1:14" s="79" customFormat="1" ht="26.65" customHeight="1" x14ac:dyDescent="0.4">
      <c r="A33" s="623" t="s">
        <v>24</v>
      </c>
      <c r="B33" s="624"/>
      <c r="C33" s="617" t="s">
        <v>425</v>
      </c>
      <c r="D33" s="618"/>
      <c r="E33" s="617" t="s">
        <v>425</v>
      </c>
      <c r="F33" s="618"/>
      <c r="G33" s="619">
        <v>5</v>
      </c>
      <c r="H33" s="619"/>
      <c r="L33" s="79">
        <v>7</v>
      </c>
      <c r="M33" s="271" t="str">
        <f>IF(DATI!F$16="PRIVATO",M43,IF(DATI!F$16="PUBBLICO",M52,""))</f>
        <v/>
      </c>
      <c r="N33" s="271" t="str">
        <f>IF(DATI!F$16="PRIVATO",N43,IF(DATI!F$16="PUBBLICO",N52,""))</f>
        <v/>
      </c>
    </row>
    <row r="34" spans="1:14" ht="19.55" customHeight="1" x14ac:dyDescent="0.4">
      <c r="A34" s="86" t="s">
        <v>115</v>
      </c>
      <c r="B34" s="86"/>
      <c r="C34" s="87"/>
      <c r="D34" s="87"/>
      <c r="E34" s="87"/>
      <c r="F34" s="87"/>
      <c r="G34" s="87"/>
      <c r="H34" s="87"/>
    </row>
    <row r="35" spans="1:14" ht="14.6" x14ac:dyDescent="0.4"/>
    <row r="36" spans="1:14" ht="14.6" x14ac:dyDescent="0.4">
      <c r="M36" s="79" t="s">
        <v>426</v>
      </c>
      <c r="N36" s="53"/>
    </row>
    <row r="37" spans="1:14" ht="14.6" x14ac:dyDescent="0.4">
      <c r="L37" s="26">
        <v>1</v>
      </c>
      <c r="M37" s="26" t="s">
        <v>163</v>
      </c>
      <c r="N37" s="26">
        <v>-1</v>
      </c>
    </row>
    <row r="38" spans="1:14" ht="14.6" x14ac:dyDescent="0.4">
      <c r="L38" s="26">
        <v>2</v>
      </c>
      <c r="M38" s="26" t="s">
        <v>420</v>
      </c>
      <c r="N38" s="26">
        <v>0</v>
      </c>
    </row>
    <row r="39" spans="1:14" ht="14.6" x14ac:dyDescent="0.4">
      <c r="L39" s="26">
        <v>3</v>
      </c>
      <c r="M39" s="79" t="s">
        <v>422</v>
      </c>
      <c r="N39" s="26">
        <v>1</v>
      </c>
    </row>
    <row r="40" spans="1:14" ht="14.6" x14ac:dyDescent="0.4">
      <c r="L40" s="26">
        <v>4</v>
      </c>
      <c r="M40" s="26" t="s">
        <v>421</v>
      </c>
      <c r="N40" s="26">
        <v>2</v>
      </c>
    </row>
    <row r="41" spans="1:14" ht="14.6" x14ac:dyDescent="0.4">
      <c r="L41" s="26">
        <v>5</v>
      </c>
      <c r="M41" s="79" t="s">
        <v>423</v>
      </c>
      <c r="N41" s="26">
        <v>3</v>
      </c>
    </row>
    <row r="42" spans="1:14" ht="14.6" x14ac:dyDescent="0.4">
      <c r="L42" s="26">
        <v>6</v>
      </c>
      <c r="M42" s="26" t="s">
        <v>424</v>
      </c>
      <c r="N42" s="26">
        <v>4</v>
      </c>
    </row>
    <row r="43" spans="1:14" ht="14.6" x14ac:dyDescent="0.4">
      <c r="L43" s="26">
        <v>7</v>
      </c>
      <c r="M43" s="79" t="s">
        <v>425</v>
      </c>
      <c r="N43" s="26">
        <v>5</v>
      </c>
    </row>
    <row r="44" spans="1:14" ht="14.6" x14ac:dyDescent="0.4"/>
    <row r="45" spans="1:14" ht="14.6" x14ac:dyDescent="0.4">
      <c r="M45" s="79" t="s">
        <v>427</v>
      </c>
      <c r="N45" s="53"/>
    </row>
    <row r="46" spans="1:14" ht="14.6" x14ac:dyDescent="0.4">
      <c r="L46" s="26">
        <v>1</v>
      </c>
      <c r="M46" s="26" t="s">
        <v>419</v>
      </c>
      <c r="N46" s="26">
        <v>-1</v>
      </c>
    </row>
    <row r="47" spans="1:14" ht="14.6" x14ac:dyDescent="0.4">
      <c r="L47" s="26">
        <v>2</v>
      </c>
      <c r="M47" s="26" t="s">
        <v>421</v>
      </c>
      <c r="N47" s="26">
        <v>0</v>
      </c>
    </row>
    <row r="48" spans="1:14" ht="14.6" x14ac:dyDescent="0.4">
      <c r="L48" s="26">
        <v>3</v>
      </c>
      <c r="M48" s="79" t="s">
        <v>423</v>
      </c>
      <c r="N48" s="26">
        <v>2</v>
      </c>
    </row>
    <row r="49" spans="12:14" ht="14.6" x14ac:dyDescent="0.4">
      <c r="L49" s="26">
        <v>4</v>
      </c>
      <c r="M49" s="26" t="s">
        <v>424</v>
      </c>
      <c r="N49" s="26">
        <v>4</v>
      </c>
    </row>
    <row r="50" spans="12:14" ht="14.6" x14ac:dyDescent="0.4">
      <c r="L50" s="26">
        <v>5</v>
      </c>
      <c r="M50" s="79" t="s">
        <v>425</v>
      </c>
      <c r="N50" s="26">
        <v>5</v>
      </c>
    </row>
    <row r="51" spans="12:14" ht="14.6" x14ac:dyDescent="0.4">
      <c r="M51" s="79" t="s">
        <v>428</v>
      </c>
      <c r="N51" s="26" t="s">
        <v>428</v>
      </c>
    </row>
    <row r="52" spans="12:14" ht="14.6" x14ac:dyDescent="0.4">
      <c r="M52" s="79" t="s">
        <v>428</v>
      </c>
      <c r="N52" s="26" t="s">
        <v>428</v>
      </c>
    </row>
    <row r="53" spans="12:14" ht="14.6" x14ac:dyDescent="0.4"/>
    <row r="54" spans="12:14" ht="14.6" x14ac:dyDescent="0.4"/>
    <row r="55" spans="12:14" ht="14.6" x14ac:dyDescent="0.4"/>
    <row r="56" spans="12:14" ht="14.6" x14ac:dyDescent="0.4"/>
    <row r="57" spans="12:14" ht="14.6" x14ac:dyDescent="0.4"/>
    <row r="58" spans="12:14" ht="14.6" x14ac:dyDescent="0.4"/>
    <row r="59" spans="12:14" ht="14.6" x14ac:dyDescent="0.4"/>
    <row r="60" spans="12:14" ht="14.6" x14ac:dyDescent="0.4"/>
    <row r="61" spans="12:14" ht="14.6" x14ac:dyDescent="0.4"/>
    <row r="62" spans="12:14" ht="14.6" x14ac:dyDescent="0.4"/>
    <row r="63" spans="12:14" ht="14.6" x14ac:dyDescent="0.4"/>
    <row r="64" spans="12:14" ht="14.6" x14ac:dyDescent="0.4"/>
    <row r="65" ht="14.6" x14ac:dyDescent="0.4"/>
    <row r="66" ht="14.6" x14ac:dyDescent="0.4"/>
    <row r="67" ht="14.6" x14ac:dyDescent="0.4"/>
    <row r="68" ht="14.6" x14ac:dyDescent="0.4"/>
    <row r="69" ht="14.6" x14ac:dyDescent="0.4"/>
    <row r="70" ht="14.5" customHeight="1" x14ac:dyDescent="0.4"/>
    <row r="71" ht="14.5" customHeight="1" x14ac:dyDescent="0.4"/>
    <row r="72" ht="14.5" customHeight="1" x14ac:dyDescent="0.4"/>
    <row r="73" ht="14.5" customHeight="1" x14ac:dyDescent="0.4"/>
    <row r="74" ht="14.5" customHeight="1" x14ac:dyDescent="0.4"/>
    <row r="75" ht="14.5" customHeight="1" x14ac:dyDescent="0.4"/>
    <row r="76" ht="14.5" customHeight="1" x14ac:dyDescent="0.4"/>
    <row r="77" ht="14.5" customHeight="1" x14ac:dyDescent="0.4"/>
    <row r="78" ht="14.5" customHeight="1" x14ac:dyDescent="0.4"/>
    <row r="79" ht="14.5" customHeight="1" x14ac:dyDescent="0.4"/>
    <row r="80" ht="14.5" customHeight="1" x14ac:dyDescent="0.4"/>
    <row r="81" ht="14.5" customHeight="1" x14ac:dyDescent="0.4"/>
    <row r="82" ht="14.5" customHeight="1" x14ac:dyDescent="0.4"/>
    <row r="83" ht="14.5" customHeight="1" x14ac:dyDescent="0.4"/>
    <row r="84" ht="14.5" customHeight="1" x14ac:dyDescent="0.4"/>
    <row r="85" ht="14.5" customHeight="1" x14ac:dyDescent="0.4"/>
    <row r="86" ht="14.5" customHeight="1" x14ac:dyDescent="0.4"/>
    <row r="87" ht="14.5" customHeight="1" x14ac:dyDescent="0.4"/>
    <row r="88" ht="14.5" customHeight="1" x14ac:dyDescent="0.4"/>
    <row r="89" ht="14.5" customHeight="1" x14ac:dyDescent="0.4"/>
    <row r="90" ht="14.5" customHeight="1" x14ac:dyDescent="0.4"/>
    <row r="91" ht="14.5" customHeight="1" x14ac:dyDescent="0.4"/>
    <row r="92" ht="14.5" customHeight="1" x14ac:dyDescent="0.4"/>
    <row r="93" ht="14.5" customHeight="1" x14ac:dyDescent="0.4"/>
    <row r="94" ht="14.5" customHeight="1" x14ac:dyDescent="0.4"/>
    <row r="95" ht="14.5" customHeight="1" x14ac:dyDescent="0.4"/>
    <row r="96" ht="15.05" customHeight="1" x14ac:dyDescent="0.4"/>
    <row r="97" ht="15.05" customHeight="1" x14ac:dyDescent="0.4"/>
    <row r="98" ht="15.05" customHeight="1" x14ac:dyDescent="0.4"/>
    <row r="99" ht="15.05" customHeight="1" x14ac:dyDescent="0.4"/>
    <row r="100" ht="15.05" customHeight="1" x14ac:dyDescent="0.4"/>
    <row r="101" ht="15.05" customHeight="1" x14ac:dyDescent="0.4"/>
    <row r="102" ht="15.05" customHeight="1" x14ac:dyDescent="0.4"/>
    <row r="103" ht="15.05" customHeight="1" x14ac:dyDescent="0.4"/>
    <row r="104" ht="15.05" customHeight="1" x14ac:dyDescent="0.4"/>
    <row r="105" ht="15.05" customHeight="1" x14ac:dyDescent="0.4"/>
    <row r="106" ht="15.05" customHeight="1" x14ac:dyDescent="0.4"/>
    <row r="107" ht="15.05" customHeight="1" x14ac:dyDescent="0.4"/>
    <row r="108" ht="15.05" customHeight="1" x14ac:dyDescent="0.4"/>
    <row r="109" ht="15.05" customHeight="1" x14ac:dyDescent="0.4"/>
    <row r="110" ht="15.05" customHeight="1" x14ac:dyDescent="0.4"/>
    <row r="111" ht="15.05" customHeight="1" x14ac:dyDescent="0.4"/>
    <row r="112" ht="15.05" customHeight="1" x14ac:dyDescent="0.4"/>
    <row r="113" ht="15.05" customHeight="1" x14ac:dyDescent="0.4"/>
    <row r="114" ht="15.05" customHeight="1" x14ac:dyDescent="0.4"/>
    <row r="115" ht="15.05" customHeight="1" x14ac:dyDescent="0.4"/>
    <row r="116" ht="15.05" customHeight="1" x14ac:dyDescent="0.4"/>
    <row r="117" ht="15.05" customHeight="1" x14ac:dyDescent="0.4"/>
    <row r="118" ht="15.05" customHeight="1" x14ac:dyDescent="0.4"/>
    <row r="119" ht="15.05" customHeight="1" x14ac:dyDescent="0.4"/>
    <row r="120" ht="15.05" customHeight="1" x14ac:dyDescent="0.4"/>
    <row r="121" ht="15.05" customHeight="1" x14ac:dyDescent="0.4"/>
    <row r="122" ht="15.05" customHeight="1" x14ac:dyDescent="0.4"/>
    <row r="123" ht="15.05" customHeight="1" x14ac:dyDescent="0.4"/>
    <row r="124" ht="15.05" customHeight="1" x14ac:dyDescent="0.4"/>
    <row r="125" ht="15.05" customHeight="1" x14ac:dyDescent="0.4"/>
    <row r="126" ht="15.05" customHeight="1" x14ac:dyDescent="0.4"/>
    <row r="127" ht="15.05" customHeight="1" x14ac:dyDescent="0.4"/>
    <row r="128" ht="15.05" customHeight="1" x14ac:dyDescent="0.4"/>
    <row r="129" ht="15.05" customHeight="1" x14ac:dyDescent="0.4"/>
    <row r="130" ht="15.05" customHeight="1" x14ac:dyDescent="0.4"/>
    <row r="131" ht="15.05" customHeight="1" x14ac:dyDescent="0.4"/>
    <row r="132" ht="15.05" customHeight="1" x14ac:dyDescent="0.4"/>
    <row r="133" ht="15.05" customHeight="1" x14ac:dyDescent="0.4"/>
    <row r="134" ht="15.05" customHeight="1" x14ac:dyDescent="0.4"/>
    <row r="135" ht="15.05" customHeight="1" x14ac:dyDescent="0.4"/>
    <row r="136" ht="15.05" customHeight="1" x14ac:dyDescent="0.4"/>
    <row r="137" ht="15.05" customHeight="1" x14ac:dyDescent="0.4"/>
    <row r="138" ht="15.05" customHeight="1" x14ac:dyDescent="0.4"/>
    <row r="139" ht="15.05" customHeight="1" x14ac:dyDescent="0.4"/>
    <row r="140" ht="15.05" customHeight="1" x14ac:dyDescent="0.4"/>
    <row r="141" ht="15.05" customHeight="1" x14ac:dyDescent="0.4"/>
    <row r="142" ht="15.05" customHeight="1" x14ac:dyDescent="0.4"/>
    <row r="143" ht="15.05" customHeight="1" x14ac:dyDescent="0.4"/>
    <row r="144" ht="15.05" customHeight="1" x14ac:dyDescent="0.4"/>
    <row r="145" ht="15.05" customHeight="1" x14ac:dyDescent="0.4"/>
    <row r="146" ht="15.05" customHeight="1" x14ac:dyDescent="0.4"/>
    <row r="147" ht="15.05" customHeight="1" x14ac:dyDescent="0.4"/>
    <row r="148" ht="15.05" customHeight="1" x14ac:dyDescent="0.4"/>
    <row r="149" ht="15.05" customHeight="1" x14ac:dyDescent="0.4"/>
    <row r="150" ht="15.05"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row r="262" ht="14.5" hidden="1" customHeight="1" x14ac:dyDescent="0.4"/>
    <row r="263" ht="14.5" hidden="1" customHeight="1" x14ac:dyDescent="0.4"/>
    <row r="264" ht="14.5" hidden="1" customHeight="1" x14ac:dyDescent="0.4"/>
    <row r="265" ht="14.5" hidden="1" customHeight="1" x14ac:dyDescent="0.4"/>
  </sheetData>
  <sheetProtection password="8A5A" sheet="1" objects="1" scenarios="1"/>
  <mergeCells count="48">
    <mergeCell ref="G31:H31"/>
    <mergeCell ref="C32:D32"/>
    <mergeCell ref="E32:F32"/>
    <mergeCell ref="G32:H32"/>
    <mergeCell ref="C33:D33"/>
    <mergeCell ref="E33:F33"/>
    <mergeCell ref="G33:H33"/>
    <mergeCell ref="A28:B28"/>
    <mergeCell ref="A29:B29"/>
    <mergeCell ref="A30:B30"/>
    <mergeCell ref="C26:D26"/>
    <mergeCell ref="C27:D27"/>
    <mergeCell ref="C28:D28"/>
    <mergeCell ref="C29:D29"/>
    <mergeCell ref="C30:D30"/>
    <mergeCell ref="A31:B31"/>
    <mergeCell ref="A32:B32"/>
    <mergeCell ref="A33:B33"/>
    <mergeCell ref="C31:D31"/>
    <mergeCell ref="E31:F31"/>
    <mergeCell ref="G28:H28"/>
    <mergeCell ref="E29:F29"/>
    <mergeCell ref="G29:H29"/>
    <mergeCell ref="E30:F30"/>
    <mergeCell ref="G30:H30"/>
    <mergeCell ref="E28:F28"/>
    <mergeCell ref="G27:H27"/>
    <mergeCell ref="A6:E6"/>
    <mergeCell ref="F6:H6"/>
    <mergeCell ref="A7:E7"/>
    <mergeCell ref="F7:H7"/>
    <mergeCell ref="A8:E8"/>
    <mergeCell ref="F8:H8"/>
    <mergeCell ref="A9:H9"/>
    <mergeCell ref="A16:C17"/>
    <mergeCell ref="A21:C21"/>
    <mergeCell ref="G26:H26"/>
    <mergeCell ref="A10:H10"/>
    <mergeCell ref="A26:B26"/>
    <mergeCell ref="A27:B27"/>
    <mergeCell ref="E26:F26"/>
    <mergeCell ref="E27:F27"/>
    <mergeCell ref="A5:H5"/>
    <mergeCell ref="A1:H1"/>
    <mergeCell ref="A2:D3"/>
    <mergeCell ref="E2:G3"/>
    <mergeCell ref="H2:H3"/>
    <mergeCell ref="A4:H4"/>
  </mergeCells>
  <dataValidations count="2">
    <dataValidation type="list" showInputMessage="1" showErrorMessage="1" sqref="F7:H7">
      <formula1>$M$27:$M$33</formula1>
    </dataValidation>
    <dataValidation operator="greaterThan" showInputMessage="1" showErrorMessage="1" sqref="F6:H6"/>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202753" r:id="rId4">
          <objectPr defaultSize="0" autoPict="0" r:id="rId5">
            <anchor moveWithCells="1">
              <from>
                <xdr:col>0</xdr:col>
                <xdr:colOff>39269</xdr:colOff>
                <xdr:row>34</xdr:row>
                <xdr:rowOff>67318</xdr:rowOff>
              </from>
              <to>
                <xdr:col>7</xdr:col>
                <xdr:colOff>645129</xdr:colOff>
                <xdr:row>52</xdr:row>
                <xdr:rowOff>134636</xdr:rowOff>
              </to>
            </anchor>
          </objectPr>
        </oleObject>
      </mc:Choice>
      <mc:Fallback>
        <oleObject progId="Word.Document.12" shapeId="202753" r:id="rId4"/>
      </mc:Fallback>
    </mc:AlternateContent>
    <mc:AlternateContent xmlns:mc="http://schemas.openxmlformats.org/markup-compatibility/2006">
      <mc:Choice Requires="x14">
        <oleObject progId="Word.Document.12" shapeId="202755" r:id="rId6">
          <objectPr defaultSize="0" r:id="rId7">
            <anchor moveWithCells="1">
              <from>
                <xdr:col>0</xdr:col>
                <xdr:colOff>56098</xdr:colOff>
                <xdr:row>54</xdr:row>
                <xdr:rowOff>95367</xdr:rowOff>
              </from>
              <to>
                <xdr:col>7</xdr:col>
                <xdr:colOff>617080</xdr:colOff>
                <xdr:row>98</xdr:row>
                <xdr:rowOff>151465</xdr:rowOff>
              </to>
            </anchor>
          </objectPr>
        </oleObject>
      </mc:Choice>
      <mc:Fallback>
        <oleObject progId="Word.Document.12" shapeId="202755" r:id="rId6"/>
      </mc:Fallback>
    </mc:AlternateContent>
  </oleObjects>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48"/>
  <dimension ref="A1:XFC281"/>
  <sheetViews>
    <sheetView showGridLines="0" topLeftCell="A2" zoomScaleNormal="100" workbookViewId="0">
      <selection activeCell="F7" sqref="F7:H7"/>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3.3828125" style="26" customWidth="1"/>
    <col min="6" max="6" width="7.15234375" style="26" customWidth="1"/>
    <col min="7" max="7" width="8.3046875" style="26" customWidth="1"/>
    <col min="8" max="8" width="10.3828125" style="26" customWidth="1"/>
    <col min="9" max="9" width="2.3828125" style="26" customWidth="1"/>
    <col min="10" max="12" width="3" style="26" hidden="1"/>
    <col min="13" max="13" width="34.3046875" style="26" hidden="1"/>
    <col min="14" max="14" width="7.53515625" style="26" hidden="1"/>
    <col min="15" max="15" width="16.53515625" style="26" hidden="1"/>
    <col min="16" max="17" width="3" style="26" hidden="1"/>
    <col min="18" max="16383" width="8.53515625" style="26" hidden="1"/>
    <col min="16384" max="16384" width="3.3046875" style="26" hidden="1"/>
  </cols>
  <sheetData>
    <row r="1" spans="1:15" ht="15.05" hidden="1" customHeight="1" x14ac:dyDescent="0.4">
      <c r="A1" s="529" t="s">
        <v>297</v>
      </c>
      <c r="B1" s="529"/>
      <c r="C1" s="529"/>
      <c r="D1" s="529"/>
      <c r="E1" s="529"/>
      <c r="F1" s="529"/>
      <c r="G1" s="529"/>
      <c r="H1" s="529"/>
    </row>
    <row r="2" spans="1:15" ht="20.100000000000001" customHeight="1" x14ac:dyDescent="0.4">
      <c r="A2" s="530" t="s">
        <v>146</v>
      </c>
      <c r="B2" s="530"/>
      <c r="C2" s="530"/>
      <c r="D2" s="531"/>
      <c r="E2" s="534" t="s">
        <v>103</v>
      </c>
      <c r="F2" s="535"/>
      <c r="G2" s="535"/>
      <c r="H2" s="538" t="s">
        <v>252</v>
      </c>
    </row>
    <row r="3" spans="1:15" ht="8.3000000000000007" customHeight="1" thickBot="1" x14ac:dyDescent="0.45">
      <c r="A3" s="532"/>
      <c r="B3" s="532"/>
      <c r="C3" s="532"/>
      <c r="D3" s="533"/>
      <c r="E3" s="536"/>
      <c r="F3" s="537"/>
      <c r="G3" s="537"/>
      <c r="H3" s="539"/>
    </row>
    <row r="4" spans="1:15" ht="16.45" customHeight="1" thickTop="1" thickBot="1" x14ac:dyDescent="0.45">
      <c r="A4" s="540" t="s">
        <v>250</v>
      </c>
      <c r="B4" s="540"/>
      <c r="C4" s="540"/>
      <c r="D4" s="540"/>
      <c r="E4" s="540"/>
      <c r="F4" s="540"/>
      <c r="G4" s="540"/>
      <c r="H4" s="540"/>
      <c r="N4" s="52"/>
      <c r="O4" s="52"/>
    </row>
    <row r="5" spans="1:15" ht="15.05" customHeight="1" thickTop="1" x14ac:dyDescent="0.4">
      <c r="A5" s="528" t="s">
        <v>251</v>
      </c>
      <c r="B5" s="528"/>
      <c r="C5" s="528"/>
      <c r="D5" s="528"/>
      <c r="E5" s="528"/>
      <c r="F5" s="528"/>
      <c r="G5" s="528"/>
      <c r="H5" s="528"/>
    </row>
    <row r="6" spans="1:15" ht="15.05" customHeight="1" x14ac:dyDescent="0.4">
      <c r="A6" s="516" t="s">
        <v>14</v>
      </c>
      <c r="B6" s="516"/>
      <c r="C6" s="517"/>
      <c r="D6" s="517"/>
      <c r="E6" s="517"/>
      <c r="F6" s="518" t="s">
        <v>29</v>
      </c>
      <c r="G6" s="518"/>
      <c r="H6" s="519"/>
    </row>
    <row r="7" spans="1:15" ht="15.05" customHeight="1" x14ac:dyDescent="0.4">
      <c r="A7" s="516" t="s">
        <v>15</v>
      </c>
      <c r="B7" s="516"/>
      <c r="C7" s="517"/>
      <c r="D7" s="517"/>
      <c r="E7" s="517"/>
      <c r="F7" s="520"/>
      <c r="G7" s="520"/>
      <c r="H7" s="521"/>
      <c r="N7" s="53"/>
    </row>
    <row r="8" spans="1:15" ht="15.05" customHeight="1" x14ac:dyDescent="0.4">
      <c r="A8" s="516" t="s">
        <v>8</v>
      </c>
      <c r="B8" s="516"/>
      <c r="C8" s="517"/>
      <c r="D8" s="517"/>
      <c r="E8" s="517"/>
      <c r="F8" s="522" t="str">
        <f>IF(F6&lt;&gt;"SI","",IF(F7="","",VLOOKUP(F7,M27:N30,2,FALSE)))</f>
        <v/>
      </c>
      <c r="G8" s="522"/>
      <c r="H8" s="523"/>
      <c r="N8" s="53"/>
    </row>
    <row r="9" spans="1:15" s="54" customFormat="1" ht="62.3" hidden="1" customHeight="1" x14ac:dyDescent="0.4">
      <c r="A9" s="543"/>
      <c r="B9" s="543"/>
      <c r="C9" s="543"/>
      <c r="D9" s="543"/>
      <c r="E9" s="543"/>
      <c r="F9" s="543"/>
      <c r="G9" s="543"/>
      <c r="H9" s="543"/>
      <c r="N9" s="53"/>
      <c r="O9" s="26"/>
    </row>
    <row r="10" spans="1:15" s="54" customFormat="1" ht="5.0999999999999996" customHeight="1" x14ac:dyDescent="0.4">
      <c r="A10" s="180"/>
      <c r="B10" s="180"/>
      <c r="C10" s="180"/>
      <c r="D10" s="180"/>
      <c r="E10" s="180"/>
      <c r="F10" s="180"/>
      <c r="G10" s="180"/>
      <c r="H10" s="180"/>
      <c r="N10" s="53"/>
      <c r="O10" s="26"/>
    </row>
    <row r="11" spans="1:15" ht="14.15" customHeight="1" x14ac:dyDescent="0.4">
      <c r="A11" s="332" t="s">
        <v>105</v>
      </c>
      <c r="B11" s="55"/>
      <c r="C11" s="55"/>
      <c r="D11" s="332" t="s">
        <v>106</v>
      </c>
      <c r="E11" s="56"/>
      <c r="F11" s="56"/>
      <c r="G11" s="56"/>
      <c r="H11" s="56"/>
    </row>
    <row r="12" spans="1:15" ht="14.5" customHeight="1" x14ac:dyDescent="0.4">
      <c r="A12" s="57" t="s">
        <v>5</v>
      </c>
      <c r="B12" s="57"/>
      <c r="C12" s="57"/>
      <c r="D12" s="51" t="s">
        <v>250</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429</v>
      </c>
      <c r="B16" s="525"/>
      <c r="C16" s="525"/>
      <c r="D16" s="62" t="s">
        <v>113</v>
      </c>
      <c r="E16" s="62"/>
      <c r="F16" s="62"/>
      <c r="G16" s="63" t="s">
        <v>114</v>
      </c>
      <c r="H16" s="63"/>
    </row>
    <row r="17" spans="1:15" ht="24.75" customHeight="1" x14ac:dyDescent="0.4">
      <c r="A17" s="525"/>
      <c r="B17" s="525"/>
      <c r="C17" s="525"/>
      <c r="D17" s="64">
        <f>'Pesatura criteri'!O59</f>
        <v>1.7910447761194031E-2</v>
      </c>
      <c r="E17" s="62"/>
      <c r="F17" s="62"/>
      <c r="G17" s="65">
        <f>'Pesatura criteri'!N59</f>
        <v>1</v>
      </c>
      <c r="H17" s="63"/>
    </row>
    <row r="18" spans="1:15" ht="2.25" customHeight="1" x14ac:dyDescent="0.4">
      <c r="A18" s="66"/>
      <c r="B18" s="66"/>
      <c r="C18" s="67"/>
      <c r="D18" s="66"/>
      <c r="E18" s="66"/>
      <c r="F18" s="66"/>
      <c r="G18" s="66"/>
      <c r="H18" s="66"/>
    </row>
    <row r="19" spans="1:15" ht="2.4500000000000002" customHeight="1" x14ac:dyDescent="0.4">
      <c r="A19" s="68"/>
      <c r="B19" s="68"/>
      <c r="C19" s="57"/>
      <c r="D19" s="61"/>
      <c r="E19" s="61"/>
      <c r="F19" s="61"/>
      <c r="G19" s="61"/>
      <c r="H19" s="61"/>
    </row>
    <row r="20" spans="1:15" ht="14.15" customHeight="1" x14ac:dyDescent="0.4">
      <c r="A20" s="332" t="s">
        <v>108</v>
      </c>
      <c r="B20" s="55"/>
      <c r="C20" s="55"/>
      <c r="D20" s="334" t="s">
        <v>109</v>
      </c>
      <c r="E20" s="69"/>
      <c r="F20" s="69"/>
      <c r="G20" s="69"/>
      <c r="H20" s="69"/>
    </row>
    <row r="21" spans="1:15" ht="14.25" customHeight="1" x14ac:dyDescent="0.4">
      <c r="A21" s="525" t="s">
        <v>430</v>
      </c>
      <c r="B21" s="525"/>
      <c r="C21" s="525"/>
      <c r="D21" s="70" t="s">
        <v>116</v>
      </c>
      <c r="E21" s="71"/>
      <c r="F21" s="71"/>
      <c r="G21" s="71"/>
      <c r="H21" s="71"/>
    </row>
    <row r="22" spans="1:15" ht="2.25"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4.15" customHeight="1" x14ac:dyDescent="0.4">
      <c r="A24" s="332" t="s">
        <v>117</v>
      </c>
      <c r="B24" s="74"/>
      <c r="C24" s="55"/>
      <c r="D24" s="75"/>
      <c r="E24" s="75"/>
      <c r="F24" s="75"/>
      <c r="G24" s="75"/>
      <c r="H24" s="75"/>
    </row>
    <row r="25" spans="1:15" s="79" customFormat="1" ht="3" customHeight="1" x14ac:dyDescent="0.4">
      <c r="A25" s="76"/>
      <c r="B25" s="76"/>
      <c r="C25" s="77"/>
      <c r="D25" s="78"/>
      <c r="E25" s="78"/>
      <c r="F25" s="78"/>
      <c r="G25" s="78"/>
      <c r="H25" s="78"/>
    </row>
    <row r="26" spans="1:15" ht="14.5" customHeight="1" x14ac:dyDescent="0.4">
      <c r="A26" s="80"/>
      <c r="B26" s="526" t="s">
        <v>431</v>
      </c>
      <c r="C26" s="526"/>
      <c r="D26" s="526"/>
      <c r="E26" s="526"/>
      <c r="F26" s="526"/>
      <c r="G26" s="526" t="s">
        <v>110</v>
      </c>
      <c r="H26" s="526"/>
      <c r="N26" s="52"/>
      <c r="O26" s="52"/>
    </row>
    <row r="27" spans="1:15" ht="15.05" customHeight="1" x14ac:dyDescent="0.4">
      <c r="A27" s="235" t="s">
        <v>22</v>
      </c>
      <c r="B27" s="574" t="s">
        <v>119</v>
      </c>
      <c r="C27" s="574"/>
      <c r="D27" s="574"/>
      <c r="E27" s="574"/>
      <c r="F27" s="574"/>
      <c r="G27" s="511">
        <v>-1</v>
      </c>
      <c r="H27" s="511"/>
      <c r="M27" s="239" t="s">
        <v>119</v>
      </c>
      <c r="N27" s="240">
        <v>-1</v>
      </c>
    </row>
    <row r="28" spans="1:15" ht="15.05" customHeight="1" x14ac:dyDescent="0.4">
      <c r="A28" s="234" t="s">
        <v>23</v>
      </c>
      <c r="B28" s="565">
        <v>0</v>
      </c>
      <c r="C28" s="565"/>
      <c r="D28" s="565"/>
      <c r="E28" s="565"/>
      <c r="F28" s="565"/>
      <c r="G28" s="510">
        <v>0</v>
      </c>
      <c r="H28" s="510"/>
      <c r="M28" s="239">
        <v>0</v>
      </c>
      <c r="N28" s="241">
        <v>0</v>
      </c>
    </row>
    <row r="29" spans="1:15" ht="15.05" customHeight="1" x14ac:dyDescent="0.4">
      <c r="A29" s="83" t="s">
        <v>13</v>
      </c>
      <c r="B29" s="574">
        <v>5</v>
      </c>
      <c r="C29" s="574"/>
      <c r="D29" s="574"/>
      <c r="E29" s="574"/>
      <c r="F29" s="574"/>
      <c r="G29" s="511">
        <v>3</v>
      </c>
      <c r="H29" s="511"/>
      <c r="M29" s="239">
        <v>5</v>
      </c>
      <c r="N29" s="242">
        <v>3</v>
      </c>
    </row>
    <row r="30" spans="1:15" ht="15.05" customHeight="1" x14ac:dyDescent="0.4">
      <c r="A30" s="234" t="s">
        <v>24</v>
      </c>
      <c r="B30" s="565">
        <v>10</v>
      </c>
      <c r="C30" s="565"/>
      <c r="D30" s="565"/>
      <c r="E30" s="565"/>
      <c r="F30" s="565"/>
      <c r="G30" s="510">
        <v>5</v>
      </c>
      <c r="H30" s="510"/>
      <c r="M30" s="243">
        <v>10</v>
      </c>
      <c r="N30" s="242">
        <v>5</v>
      </c>
    </row>
    <row r="31" spans="1:15" ht="19.55" customHeight="1" x14ac:dyDescent="0.4">
      <c r="A31" s="86" t="s">
        <v>115</v>
      </c>
      <c r="B31" s="86"/>
      <c r="C31" s="87"/>
      <c r="D31" s="87"/>
      <c r="E31" s="87"/>
      <c r="F31" s="87"/>
      <c r="G31" s="87"/>
      <c r="H31" s="87"/>
      <c r="N31" s="53"/>
    </row>
    <row r="32" spans="1:15" ht="14.6" x14ac:dyDescent="0.4"/>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6" x14ac:dyDescent="0.4"/>
    <row r="53" ht="14.6" x14ac:dyDescent="0.4"/>
    <row r="54" ht="14.6" x14ac:dyDescent="0.4"/>
    <row r="55" ht="14.6" x14ac:dyDescent="0.4"/>
    <row r="56" ht="14.6" x14ac:dyDescent="0.4"/>
    <row r="57" ht="14.6" x14ac:dyDescent="0.4"/>
    <row r="58" ht="14.6" x14ac:dyDescent="0.4"/>
    <row r="59" ht="14.6" x14ac:dyDescent="0.4"/>
    <row r="60" ht="14.6" x14ac:dyDescent="0.4"/>
    <row r="61" ht="14.6" x14ac:dyDescent="0.4"/>
    <row r="62" ht="14.6" x14ac:dyDescent="0.4"/>
    <row r="63" ht="14.6" x14ac:dyDescent="0.4"/>
    <row r="64" ht="14.6" x14ac:dyDescent="0.4"/>
    <row r="65" ht="14.6" x14ac:dyDescent="0.4"/>
    <row r="66" ht="14.6" x14ac:dyDescent="0.4"/>
    <row r="67" ht="14.5" customHeight="1" x14ac:dyDescent="0.4"/>
    <row r="68" ht="14.5" customHeight="1" x14ac:dyDescent="0.4"/>
    <row r="69" ht="14.5" customHeight="1" x14ac:dyDescent="0.4"/>
    <row r="70" ht="14.5" customHeight="1" x14ac:dyDescent="0.4"/>
    <row r="71" ht="14.5" customHeight="1" x14ac:dyDescent="0.4"/>
    <row r="72" ht="14.5" customHeight="1" x14ac:dyDescent="0.4"/>
    <row r="73" ht="14.5" customHeight="1" x14ac:dyDescent="0.4"/>
    <row r="74" ht="14.5" customHeight="1" x14ac:dyDescent="0.4"/>
    <row r="75" ht="14.5" customHeight="1" x14ac:dyDescent="0.4"/>
    <row r="76" ht="14.5" customHeight="1" x14ac:dyDescent="0.4"/>
    <row r="77" ht="14.5" customHeight="1" x14ac:dyDescent="0.4"/>
    <row r="78" ht="14.5" customHeight="1" x14ac:dyDescent="0.4"/>
    <row r="79" ht="14.5" customHeight="1" x14ac:dyDescent="0.4"/>
    <row r="80" ht="14.5" customHeight="1" x14ac:dyDescent="0.4"/>
    <row r="81" ht="14.5" customHeight="1" x14ac:dyDescent="0.4"/>
    <row r="82" ht="14.5" customHeight="1" x14ac:dyDescent="0.4"/>
    <row r="83" ht="14.5" customHeight="1" x14ac:dyDescent="0.4"/>
    <row r="84" ht="14.5" customHeight="1" x14ac:dyDescent="0.4"/>
    <row r="85" ht="14.5" customHeight="1" x14ac:dyDescent="0.4"/>
    <row r="86" ht="14.5" customHeight="1" x14ac:dyDescent="0.4"/>
    <row r="87" ht="14.5" customHeight="1" x14ac:dyDescent="0.4"/>
    <row r="88" ht="14.5" customHeight="1" x14ac:dyDescent="0.4"/>
    <row r="89" ht="14.5" customHeight="1" x14ac:dyDescent="0.4"/>
    <row r="90" ht="14.5" customHeight="1" x14ac:dyDescent="0.4"/>
    <row r="91" ht="14.5" customHeight="1" x14ac:dyDescent="0.4"/>
    <row r="92" ht="14.5" customHeight="1" x14ac:dyDescent="0.4"/>
    <row r="93" ht="14.5" customHeight="1" x14ac:dyDescent="0.4"/>
    <row r="94" ht="14.5" customHeight="1" x14ac:dyDescent="0.4"/>
    <row r="95" ht="14.5" customHeight="1" x14ac:dyDescent="0.4"/>
    <row r="96" ht="14.5" customHeight="1" x14ac:dyDescent="0.4"/>
    <row r="97" ht="14.5" customHeight="1" x14ac:dyDescent="0.4"/>
    <row r="98" ht="14.5" customHeight="1" x14ac:dyDescent="0.4"/>
    <row r="99" ht="14.5" customHeight="1" x14ac:dyDescent="0.4"/>
    <row r="100" ht="14.5" customHeight="1" x14ac:dyDescent="0.4"/>
    <row r="101" ht="14.5" customHeight="1" x14ac:dyDescent="0.4"/>
    <row r="102" ht="14.5" customHeight="1" x14ac:dyDescent="0.4"/>
    <row r="103" ht="14.5" customHeight="1" x14ac:dyDescent="0.4"/>
    <row r="104" ht="14.5" customHeight="1" x14ac:dyDescent="0.4"/>
    <row r="105" ht="14.5" customHeight="1" x14ac:dyDescent="0.4"/>
    <row r="106" ht="14.5" customHeight="1" x14ac:dyDescent="0.4"/>
    <row r="107" ht="14.5" customHeight="1" x14ac:dyDescent="0.4"/>
    <row r="108" ht="14.5" customHeight="1" x14ac:dyDescent="0.4"/>
    <row r="109" ht="14.5" customHeight="1" x14ac:dyDescent="0.4"/>
    <row r="110" ht="14.5" customHeight="1" x14ac:dyDescent="0.4"/>
    <row r="111" ht="14.5" customHeight="1" x14ac:dyDescent="0.4"/>
    <row r="112" ht="14.5" customHeight="1" x14ac:dyDescent="0.4"/>
    <row r="113" ht="14.5" customHeight="1" x14ac:dyDescent="0.4"/>
    <row r="114" ht="14.5" customHeight="1" x14ac:dyDescent="0.4"/>
    <row r="115" ht="14.5" customHeight="1" x14ac:dyDescent="0.4"/>
    <row r="116" ht="14.5" customHeight="1" x14ac:dyDescent="0.4"/>
    <row r="117" ht="14.5" customHeight="1" x14ac:dyDescent="0.4"/>
    <row r="118" ht="14.5" customHeight="1" x14ac:dyDescent="0.4"/>
    <row r="119" ht="14.5" customHeight="1" x14ac:dyDescent="0.4"/>
    <row r="120" ht="14.5" customHeight="1" x14ac:dyDescent="0.4"/>
    <row r="121" ht="14.5" customHeight="1" x14ac:dyDescent="0.4"/>
    <row r="122" ht="14.5" customHeight="1" x14ac:dyDescent="0.4"/>
    <row r="123" ht="14.5" customHeight="1" x14ac:dyDescent="0.4"/>
    <row r="124" ht="14.5" customHeight="1" x14ac:dyDescent="0.4"/>
    <row r="125" ht="14.5" customHeight="1" x14ac:dyDescent="0.4"/>
    <row r="126" ht="14.5" customHeight="1" x14ac:dyDescent="0.4"/>
    <row r="127" ht="14.5" customHeight="1" x14ac:dyDescent="0.4"/>
    <row r="128" ht="14.5" customHeight="1" x14ac:dyDescent="0.4"/>
    <row r="129" ht="14.5" customHeight="1" x14ac:dyDescent="0.4"/>
    <row r="130" ht="14.5" customHeight="1" x14ac:dyDescent="0.4"/>
    <row r="131" ht="14.5" customHeight="1" x14ac:dyDescent="0.4"/>
    <row r="132" ht="14.5" customHeight="1" x14ac:dyDescent="0.4"/>
    <row r="133" ht="14.5" customHeight="1" x14ac:dyDescent="0.4"/>
    <row r="134" ht="14.5" customHeight="1" x14ac:dyDescent="0.4"/>
    <row r="135" ht="14.5" customHeight="1" x14ac:dyDescent="0.4"/>
    <row r="136" ht="14.5" customHeight="1" x14ac:dyDescent="0.4"/>
    <row r="137" ht="14.5" customHeight="1" x14ac:dyDescent="0.4"/>
    <row r="138" ht="14.5" customHeight="1" x14ac:dyDescent="0.4"/>
    <row r="139" ht="14.5" customHeight="1" x14ac:dyDescent="0.4"/>
    <row r="140" ht="14.5" customHeight="1" x14ac:dyDescent="0.4"/>
    <row r="141" ht="14.5" customHeight="1" x14ac:dyDescent="0.4"/>
    <row r="142" ht="14.5" customHeight="1" x14ac:dyDescent="0.4"/>
    <row r="143" ht="14.5" customHeight="1" x14ac:dyDescent="0.4"/>
    <row r="144" ht="14.5" customHeight="1" x14ac:dyDescent="0.4"/>
    <row r="145" ht="15.05" customHeight="1" x14ac:dyDescent="0.4"/>
    <row r="146" ht="15.05" customHeight="1" x14ac:dyDescent="0.4"/>
    <row r="147" ht="15.05" customHeight="1" x14ac:dyDescent="0.4"/>
    <row r="148" ht="15.05" customHeight="1" x14ac:dyDescent="0.4"/>
    <row r="149" ht="15.05" customHeight="1" x14ac:dyDescent="0.4"/>
    <row r="150" ht="15.05" customHeight="1" x14ac:dyDescent="0.4"/>
    <row r="151" ht="15.05" customHeight="1" x14ac:dyDescent="0.4"/>
    <row r="152" ht="15.05" customHeight="1" x14ac:dyDescent="0.4"/>
    <row r="153" ht="15.05" customHeight="1" x14ac:dyDescent="0.4"/>
    <row r="154" ht="15.05" customHeight="1" x14ac:dyDescent="0.4"/>
    <row r="155" ht="15.05" customHeight="1" x14ac:dyDescent="0.4"/>
    <row r="156" ht="15.05" customHeight="1" x14ac:dyDescent="0.4"/>
    <row r="157" ht="15.05" customHeight="1" x14ac:dyDescent="0.4"/>
    <row r="158" ht="15.05" customHeight="1" x14ac:dyDescent="0.4"/>
    <row r="159" ht="15.05" customHeight="1" x14ac:dyDescent="0.4"/>
    <row r="160" ht="15.05" customHeight="1" x14ac:dyDescent="0.4"/>
    <row r="161" ht="15.05" customHeight="1" x14ac:dyDescent="0.4"/>
    <row r="162" ht="15.05" customHeight="1" x14ac:dyDescent="0.4"/>
    <row r="163" ht="15.05" customHeight="1" x14ac:dyDescent="0.4"/>
    <row r="164" ht="15.05" customHeight="1" x14ac:dyDescent="0.4"/>
    <row r="165" ht="15.05" customHeight="1" x14ac:dyDescent="0.4"/>
    <row r="166" ht="15.05" customHeight="1" x14ac:dyDescent="0.4"/>
    <row r="167" ht="15.05" customHeight="1" x14ac:dyDescent="0.4"/>
    <row r="168" ht="15.05" customHeight="1" x14ac:dyDescent="0.4"/>
    <row r="169" ht="15.05" customHeight="1" x14ac:dyDescent="0.4"/>
    <row r="170" ht="15.05" customHeight="1" x14ac:dyDescent="0.4"/>
    <row r="171" ht="15.05" customHeight="1" x14ac:dyDescent="0.4"/>
    <row r="172" ht="15.05" customHeight="1" x14ac:dyDescent="0.4"/>
    <row r="173" ht="15.05" customHeight="1" x14ac:dyDescent="0.4"/>
    <row r="174" ht="15.05" customHeight="1" x14ac:dyDescent="0.4"/>
    <row r="175" ht="15.05" customHeight="1" x14ac:dyDescent="0.4"/>
    <row r="176" ht="15.05" customHeight="1" x14ac:dyDescent="0.4"/>
    <row r="177" ht="15.05" customHeight="1" x14ac:dyDescent="0.4"/>
    <row r="178" ht="15.05" customHeight="1" x14ac:dyDescent="0.4"/>
    <row r="179" ht="15.05" customHeight="1" x14ac:dyDescent="0.4"/>
    <row r="180" ht="15.05" customHeight="1" x14ac:dyDescent="0.4"/>
    <row r="181" ht="15.05" customHeight="1" x14ac:dyDescent="0.4"/>
    <row r="182" ht="15.05" customHeight="1" x14ac:dyDescent="0.4"/>
    <row r="183" ht="15.05" customHeight="1" x14ac:dyDescent="0.4"/>
    <row r="184" ht="15.05" customHeight="1" x14ac:dyDescent="0.4"/>
    <row r="185" ht="15.05" customHeight="1" x14ac:dyDescent="0.4"/>
    <row r="186" ht="15.05" customHeight="1" x14ac:dyDescent="0.4"/>
    <row r="187" ht="15.05" customHeight="1" x14ac:dyDescent="0.4"/>
    <row r="188" ht="15.05" customHeight="1" x14ac:dyDescent="0.4"/>
    <row r="189" ht="15.05" customHeight="1" x14ac:dyDescent="0.4"/>
    <row r="190" ht="15.05" customHeight="1" x14ac:dyDescent="0.4"/>
    <row r="191" ht="15.05" customHeight="1" x14ac:dyDescent="0.4"/>
    <row r="192" ht="15.05" customHeight="1" x14ac:dyDescent="0.4"/>
    <row r="193" ht="15.05" customHeight="1" x14ac:dyDescent="0.4"/>
    <row r="194" ht="15.05" customHeight="1" x14ac:dyDescent="0.4"/>
    <row r="195" ht="15.05" customHeight="1" x14ac:dyDescent="0.4"/>
    <row r="196" ht="15.05" customHeight="1" x14ac:dyDescent="0.4"/>
    <row r="197" ht="15.05" customHeight="1" x14ac:dyDescent="0.4"/>
    <row r="198" ht="15.05" customHeight="1" x14ac:dyDescent="0.4"/>
    <row r="199" ht="15.05" customHeight="1" x14ac:dyDescent="0.4"/>
    <row r="200" ht="15.05"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row r="262" ht="14.5" hidden="1" customHeight="1" x14ac:dyDescent="0.4"/>
    <row r="263" ht="14.5" hidden="1" customHeight="1" x14ac:dyDescent="0.4"/>
    <row r="264" ht="14.5" hidden="1" customHeight="1" x14ac:dyDescent="0.4"/>
    <row r="265" ht="14.5" hidden="1" customHeight="1" x14ac:dyDescent="0.4"/>
    <row r="266" ht="14.5" hidden="1" customHeight="1" x14ac:dyDescent="0.4"/>
    <row r="267" ht="14.5" hidden="1" customHeight="1" x14ac:dyDescent="0.4"/>
    <row r="268" ht="14.5" hidden="1" customHeight="1" x14ac:dyDescent="0.4"/>
    <row r="269" ht="14.5" hidden="1" customHeight="1" x14ac:dyDescent="0.4"/>
    <row r="270" ht="14.5" hidden="1" customHeight="1" x14ac:dyDescent="0.4"/>
    <row r="271" ht="14.5" hidden="1" customHeight="1" x14ac:dyDescent="0.4"/>
    <row r="272" ht="14.5" hidden="1" customHeight="1" x14ac:dyDescent="0.4"/>
    <row r="273" ht="14.5" hidden="1" customHeight="1" x14ac:dyDescent="0.4"/>
    <row r="274" ht="14.5" hidden="1" customHeight="1" x14ac:dyDescent="0.4"/>
    <row r="275" ht="14.5" hidden="1" customHeight="1" x14ac:dyDescent="0.4"/>
    <row r="276" ht="14.5" hidden="1" customHeight="1" x14ac:dyDescent="0.4"/>
    <row r="277" ht="14.5" hidden="1" customHeight="1" x14ac:dyDescent="0.4"/>
    <row r="278" ht="14.5" hidden="1" customHeight="1" x14ac:dyDescent="0.4"/>
    <row r="279" ht="14.5" hidden="1" customHeight="1" x14ac:dyDescent="0.4"/>
    <row r="280" ht="14.5" hidden="1" customHeight="1" x14ac:dyDescent="0.4"/>
    <row r="281" ht="14.5" hidden="1" customHeight="1" x14ac:dyDescent="0.4"/>
  </sheetData>
  <sheetProtection password="8A5A" sheet="1" objects="1" scenarios="1"/>
  <mergeCells count="25">
    <mergeCell ref="A5:H5"/>
    <mergeCell ref="A1:H1"/>
    <mergeCell ref="A2:D3"/>
    <mergeCell ref="E2:G3"/>
    <mergeCell ref="H2:H3"/>
    <mergeCell ref="A4:H4"/>
    <mergeCell ref="G27:H27"/>
    <mergeCell ref="B27:F27"/>
    <mergeCell ref="A6:E6"/>
    <mergeCell ref="F6:H6"/>
    <mergeCell ref="A7:E7"/>
    <mergeCell ref="F7:H7"/>
    <mergeCell ref="A8:E8"/>
    <mergeCell ref="F8:H8"/>
    <mergeCell ref="A9:H9"/>
    <mergeCell ref="A16:C17"/>
    <mergeCell ref="A21:C21"/>
    <mergeCell ref="B26:F26"/>
    <mergeCell ref="G26:H26"/>
    <mergeCell ref="G28:H28"/>
    <mergeCell ref="G29:H29"/>
    <mergeCell ref="G30:H30"/>
    <mergeCell ref="B28:F28"/>
    <mergeCell ref="B29:F29"/>
    <mergeCell ref="B30:F30"/>
  </mergeCells>
  <dataValidations count="2">
    <dataValidation operator="greaterThan" showInputMessage="1" showErrorMessage="1" sqref="F6:H6"/>
    <dataValidation type="list" showInputMessage="1" showErrorMessage="1" sqref="F7:H7">
      <formula1>$M$27:$M$30</formula1>
    </dataValidation>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203777" r:id="rId4">
          <objectPr defaultSize="0" autoPict="0" r:id="rId5">
            <anchor moveWithCells="1">
              <from>
                <xdr:col>0</xdr:col>
                <xdr:colOff>39269</xdr:colOff>
                <xdr:row>31</xdr:row>
                <xdr:rowOff>44879</xdr:rowOff>
              </from>
              <to>
                <xdr:col>7</xdr:col>
                <xdr:colOff>656348</xdr:colOff>
                <xdr:row>56</xdr:row>
                <xdr:rowOff>67318</xdr:rowOff>
              </to>
            </anchor>
          </objectPr>
        </oleObject>
      </mc:Choice>
      <mc:Fallback>
        <oleObject progId="Word.Document.12" shapeId="203777" r:id="rId4"/>
      </mc:Fallback>
    </mc:AlternateContent>
    <mc:AlternateContent xmlns:mc="http://schemas.openxmlformats.org/markup-compatibility/2006">
      <mc:Choice Requires="x14">
        <oleObject progId="Word.Document.12" shapeId="203778" r:id="rId6">
          <objectPr defaultSize="0" autoPict="0" r:id="rId7">
            <anchor moveWithCells="1">
              <from>
                <xdr:col>0</xdr:col>
                <xdr:colOff>67318</xdr:colOff>
                <xdr:row>62</xdr:row>
                <xdr:rowOff>56098</xdr:rowOff>
              </from>
              <to>
                <xdr:col>7</xdr:col>
                <xdr:colOff>639519</xdr:colOff>
                <xdr:row>115</xdr:row>
                <xdr:rowOff>0</xdr:rowOff>
              </to>
            </anchor>
          </objectPr>
        </oleObject>
      </mc:Choice>
      <mc:Fallback>
        <oleObject progId="Word.Document.12" shapeId="203778" r:id="rId6"/>
      </mc:Fallback>
    </mc:AlternateContent>
    <mc:AlternateContent xmlns:mc="http://schemas.openxmlformats.org/markup-compatibility/2006">
      <mc:Choice Requires="x14">
        <oleObject progId="Word.Document.12" shapeId="203779" r:id="rId8">
          <objectPr defaultSize="0" autoPict="0" r:id="rId9">
            <anchor moveWithCells="1">
              <from>
                <xdr:col>0</xdr:col>
                <xdr:colOff>44879</xdr:colOff>
                <xdr:row>118</xdr:row>
                <xdr:rowOff>106587</xdr:rowOff>
              </from>
              <to>
                <xdr:col>7</xdr:col>
                <xdr:colOff>611470</xdr:colOff>
                <xdr:row>142</xdr:row>
                <xdr:rowOff>16829</xdr:rowOff>
              </to>
            </anchor>
          </objectPr>
        </oleObject>
      </mc:Choice>
      <mc:Fallback>
        <oleObject progId="Word.Document.12" shapeId="203779" r:id="rId8"/>
      </mc:Fallback>
    </mc:AlternateContent>
  </oleObjects>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24"/>
  <dimension ref="A1:XFC265"/>
  <sheetViews>
    <sheetView showGridLines="0" topLeftCell="A2" zoomScaleNormal="100" workbookViewId="0">
      <selection activeCell="F7" sqref="F7:H7"/>
    </sheetView>
  </sheetViews>
  <sheetFormatPr defaultColWidth="0" defaultRowHeight="14.5" customHeight="1" zeroHeight="1" x14ac:dyDescent="0.4"/>
  <cols>
    <col min="1" max="1" width="14.53515625" style="26" customWidth="1"/>
    <col min="2" max="2" width="6.53515625" style="26" customWidth="1"/>
    <col min="3" max="3" width="17.3046875" style="26" customWidth="1"/>
    <col min="4" max="4" width="9.84375" style="26" customWidth="1"/>
    <col min="5" max="5" width="1.69140625" style="26" customWidth="1"/>
    <col min="6" max="6" width="25.3828125" style="26" customWidth="1"/>
    <col min="7" max="7" width="7.69140625" style="26" customWidth="1"/>
    <col min="8" max="8" width="10.53515625" style="26" customWidth="1"/>
    <col min="9" max="9" width="2.3828125" style="26" customWidth="1"/>
    <col min="10" max="12" width="3" style="26" hidden="1"/>
    <col min="13" max="13" width="37.69140625" style="26" hidden="1"/>
    <col min="14" max="14" width="17.84375" style="26" hidden="1"/>
    <col min="15" max="15" width="16.53515625" style="26" hidden="1"/>
    <col min="16" max="17" width="3" style="26" hidden="1"/>
    <col min="18" max="16383" width="8.53515625" style="26" hidden="1"/>
    <col min="16384" max="16384" width="4.3046875" style="26" hidden="1"/>
  </cols>
  <sheetData>
    <row r="1" spans="1:15" ht="15.05" hidden="1" customHeight="1" x14ac:dyDescent="0.4">
      <c r="A1" s="529" t="s">
        <v>298</v>
      </c>
      <c r="B1" s="529"/>
      <c r="C1" s="529"/>
      <c r="D1" s="529"/>
      <c r="E1" s="529"/>
      <c r="F1" s="529"/>
      <c r="G1" s="529"/>
      <c r="H1" s="529"/>
    </row>
    <row r="2" spans="1:15" ht="20.100000000000001" customHeight="1" x14ac:dyDescent="0.4">
      <c r="A2" s="530" t="s">
        <v>164</v>
      </c>
      <c r="B2" s="530"/>
      <c r="C2" s="530"/>
      <c r="D2" s="531"/>
      <c r="E2" s="534" t="s">
        <v>103</v>
      </c>
      <c r="F2" s="535"/>
      <c r="G2" s="535"/>
      <c r="H2" s="538" t="s">
        <v>261</v>
      </c>
    </row>
    <row r="3" spans="1:15" ht="8.3000000000000007" customHeight="1" thickBot="1" x14ac:dyDescent="0.45">
      <c r="A3" s="532"/>
      <c r="B3" s="532"/>
      <c r="C3" s="532"/>
      <c r="D3" s="533"/>
      <c r="E3" s="536"/>
      <c r="F3" s="537"/>
      <c r="G3" s="537"/>
      <c r="H3" s="539"/>
    </row>
    <row r="4" spans="1:15" ht="16.45" customHeight="1" thickTop="1" thickBot="1" x14ac:dyDescent="0.45">
      <c r="A4" s="540" t="s">
        <v>259</v>
      </c>
      <c r="B4" s="540"/>
      <c r="C4" s="540"/>
      <c r="D4" s="540"/>
      <c r="E4" s="540"/>
      <c r="F4" s="540"/>
      <c r="G4" s="540"/>
      <c r="H4" s="540"/>
      <c r="N4" s="52"/>
      <c r="O4" s="52"/>
    </row>
    <row r="5" spans="1:15" ht="15.05" customHeight="1" thickTop="1" x14ac:dyDescent="0.4">
      <c r="A5" s="528" t="s">
        <v>260</v>
      </c>
      <c r="B5" s="528"/>
      <c r="C5" s="528"/>
      <c r="D5" s="528"/>
      <c r="E5" s="528"/>
      <c r="F5" s="528"/>
      <c r="G5" s="528"/>
      <c r="H5" s="528"/>
    </row>
    <row r="6" spans="1:15" ht="15.05" customHeight="1" x14ac:dyDescent="0.4">
      <c r="A6" s="516" t="s">
        <v>14</v>
      </c>
      <c r="B6" s="516"/>
      <c r="C6" s="517"/>
      <c r="D6" s="517"/>
      <c r="E6" s="517"/>
      <c r="F6" s="518" t="s">
        <v>29</v>
      </c>
      <c r="G6" s="518"/>
      <c r="H6" s="519"/>
      <c r="M6" s="256"/>
    </row>
    <row r="7" spans="1:15" ht="15.05" customHeight="1" x14ac:dyDescent="0.4">
      <c r="A7" s="601" t="s">
        <v>15</v>
      </c>
      <c r="B7" s="601"/>
      <c r="C7" s="601"/>
      <c r="D7" s="601"/>
      <c r="E7" s="516"/>
      <c r="F7" s="609"/>
      <c r="G7" s="610"/>
      <c r="H7" s="610"/>
      <c r="M7" s="256">
        <f>DATI!F16</f>
        <v>0</v>
      </c>
      <c r="N7" s="53"/>
    </row>
    <row r="8" spans="1:15" ht="15.05" customHeight="1" x14ac:dyDescent="0.25">
      <c r="A8" s="516" t="s">
        <v>8</v>
      </c>
      <c r="B8" s="516"/>
      <c r="C8" s="517"/>
      <c r="D8" s="517"/>
      <c r="E8" s="517"/>
      <c r="F8" s="522" t="str">
        <f>IFERROR(IF(F6&lt;&gt;"SI","",IF(F7="","",VLOOKUP(F7,M27:N33,2,FALSE))),"")</f>
        <v/>
      </c>
      <c r="G8" s="522"/>
      <c r="H8" s="523"/>
      <c r="N8" s="53"/>
    </row>
    <row r="9" spans="1:15" s="54" customFormat="1" ht="35.15" hidden="1" customHeight="1" x14ac:dyDescent="0.4">
      <c r="A9" s="558"/>
      <c r="B9" s="558"/>
      <c r="C9" s="558"/>
      <c r="D9" s="558"/>
      <c r="E9" s="558"/>
      <c r="F9" s="558"/>
      <c r="G9" s="558"/>
      <c r="H9" s="558"/>
      <c r="N9" s="53">
        <v>16.62</v>
      </c>
      <c r="O9" s="26">
        <v>23.77</v>
      </c>
    </row>
    <row r="10" spans="1:15" s="54" customFormat="1" ht="15.05" customHeight="1" x14ac:dyDescent="0.4">
      <c r="A10" s="550" t="str">
        <f>IF(DATI!F15="","Seleziona 'Tipologia intervento' nella scheda 'DATI'!",IF(AND(DATI!F15="NUOVA COSTRUZIONE",DATI!F16=""),"Seleziona il tipo di edificio (PRIVATO/PUBBLICO) nella scheda DATI!",""))</f>
        <v>Seleziona 'Tipologia intervento' nella scheda 'DATI'!</v>
      </c>
      <c r="B10" s="550"/>
      <c r="C10" s="550"/>
      <c r="D10" s="550"/>
      <c r="E10" s="550"/>
      <c r="F10" s="550"/>
      <c r="G10" s="550"/>
      <c r="H10" s="550"/>
      <c r="N10" s="53">
        <v>9.15</v>
      </c>
      <c r="O10" s="26">
        <v>2</v>
      </c>
    </row>
    <row r="11" spans="1:15" ht="14.15" customHeight="1" x14ac:dyDescent="0.4">
      <c r="A11" s="332" t="s">
        <v>105</v>
      </c>
      <c r="B11" s="55"/>
      <c r="C11" s="55"/>
      <c r="D11" s="332" t="s">
        <v>106</v>
      </c>
      <c r="E11" s="56"/>
      <c r="F11" s="56"/>
      <c r="G11" s="56"/>
      <c r="H11" s="56"/>
      <c r="N11" s="53">
        <f>SUM(N9:N10)</f>
        <v>25.770000000000003</v>
      </c>
      <c r="O11" s="26">
        <f>SUM(O9:O10)</f>
        <v>25.77</v>
      </c>
    </row>
    <row r="12" spans="1:15" ht="14.5" customHeight="1" x14ac:dyDescent="0.4">
      <c r="A12" s="57" t="s">
        <v>2</v>
      </c>
      <c r="B12" s="57"/>
      <c r="C12" s="57"/>
      <c r="D12" s="51" t="s">
        <v>259</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199</v>
      </c>
      <c r="B16" s="525"/>
      <c r="C16" s="525"/>
      <c r="D16" s="62" t="s">
        <v>113</v>
      </c>
      <c r="E16" s="62"/>
      <c r="F16" s="62"/>
      <c r="G16" s="63" t="s">
        <v>114</v>
      </c>
      <c r="H16" s="63"/>
    </row>
    <row r="17" spans="1:15" ht="10.75" customHeight="1" x14ac:dyDescent="0.4">
      <c r="A17" s="525"/>
      <c r="B17" s="525"/>
      <c r="C17" s="525"/>
      <c r="D17" s="64">
        <f>'Pesatura criteri'!O62</f>
        <v>1.7910447761194031E-2</v>
      </c>
      <c r="E17" s="62"/>
      <c r="F17" s="62"/>
      <c r="G17" s="65">
        <f>'Pesatura criteri'!N62</f>
        <v>1</v>
      </c>
      <c r="H17" s="63"/>
    </row>
    <row r="18" spans="1:15" ht="2.25" customHeight="1" x14ac:dyDescent="0.4">
      <c r="A18" s="66"/>
      <c r="B18" s="66"/>
      <c r="C18" s="67"/>
      <c r="D18" s="66"/>
      <c r="E18" s="66"/>
      <c r="F18" s="66"/>
      <c r="G18" s="66"/>
      <c r="H18" s="66"/>
    </row>
    <row r="19" spans="1:15" ht="2.4500000000000002" customHeight="1" x14ac:dyDescent="0.4">
      <c r="A19" s="68"/>
      <c r="B19" s="68"/>
      <c r="C19" s="57"/>
      <c r="D19" s="61"/>
      <c r="E19" s="61"/>
      <c r="F19" s="61"/>
      <c r="G19" s="61"/>
      <c r="H19" s="61"/>
    </row>
    <row r="20" spans="1:15" ht="14.15" customHeight="1" x14ac:dyDescent="0.4">
      <c r="A20" s="332" t="s">
        <v>108</v>
      </c>
      <c r="B20" s="55"/>
      <c r="C20" s="55"/>
      <c r="D20" s="334" t="s">
        <v>109</v>
      </c>
      <c r="E20" s="69"/>
      <c r="F20" s="69"/>
      <c r="G20" s="69"/>
      <c r="H20" s="69"/>
    </row>
    <row r="21" spans="1:15" ht="26.1" customHeight="1" x14ac:dyDescent="0.4">
      <c r="A21" s="525" t="s">
        <v>432</v>
      </c>
      <c r="B21" s="525"/>
      <c r="C21" s="525"/>
      <c r="D21" s="70" t="s">
        <v>130</v>
      </c>
      <c r="E21" s="71"/>
      <c r="F21" s="71"/>
      <c r="G21" s="71"/>
      <c r="H21" s="71"/>
    </row>
    <row r="22" spans="1:15" ht="2.25"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4.15" customHeight="1" x14ac:dyDescent="0.4">
      <c r="A24" s="332" t="s">
        <v>117</v>
      </c>
      <c r="B24" s="74"/>
      <c r="C24" s="55"/>
      <c r="D24" s="75"/>
      <c r="E24" s="75"/>
      <c r="F24" s="75"/>
      <c r="G24" s="75"/>
      <c r="H24" s="75"/>
    </row>
    <row r="25" spans="1:15" s="79" customFormat="1" ht="3" customHeight="1" x14ac:dyDescent="0.4">
      <c r="A25" s="76"/>
      <c r="B25" s="76"/>
      <c r="C25" s="77"/>
      <c r="D25" s="78"/>
      <c r="E25" s="78"/>
      <c r="F25" s="78"/>
      <c r="G25" s="78"/>
      <c r="H25" s="78"/>
    </row>
    <row r="26" spans="1:15" ht="14.5" customHeight="1" x14ac:dyDescent="0.4">
      <c r="A26" s="611"/>
      <c r="B26" s="612"/>
      <c r="C26" s="615" t="s">
        <v>417</v>
      </c>
      <c r="D26" s="616"/>
      <c r="E26" s="615" t="s">
        <v>418</v>
      </c>
      <c r="F26" s="616"/>
      <c r="G26" s="602" t="s">
        <v>110</v>
      </c>
      <c r="H26" s="602"/>
      <c r="N26" s="52"/>
      <c r="O26" s="52"/>
    </row>
    <row r="27" spans="1:15" ht="26.1" customHeight="1" x14ac:dyDescent="0.4">
      <c r="A27" s="613" t="s">
        <v>22</v>
      </c>
      <c r="B27" s="614"/>
      <c r="C27" s="625" t="s">
        <v>433</v>
      </c>
      <c r="D27" s="625"/>
      <c r="E27" s="625" t="s">
        <v>154</v>
      </c>
      <c r="F27" s="625"/>
      <c r="G27" s="608">
        <v>-1</v>
      </c>
      <c r="H27" s="608"/>
      <c r="L27" s="26">
        <v>1</v>
      </c>
      <c r="M27" s="271" t="str">
        <f>IF(DATI!F$16="PRIVATO",M37,IF(DATI!F$16="PUBBLICO",M46,""))</f>
        <v/>
      </c>
      <c r="N27" s="271" t="str">
        <f>IF(DATI!F$16="PRIVATO",N37,IF(DATI!F$16="PUBBLICO",N46,""))</f>
        <v/>
      </c>
    </row>
    <row r="28" spans="1:15" s="79" customFormat="1" ht="26.1" customHeight="1" x14ac:dyDescent="0.4">
      <c r="A28" s="621" t="s">
        <v>23</v>
      </c>
      <c r="B28" s="622"/>
      <c r="C28" s="625" t="s">
        <v>434</v>
      </c>
      <c r="D28" s="625"/>
      <c r="E28" s="625" t="s">
        <v>439</v>
      </c>
      <c r="F28" s="625"/>
      <c r="G28" s="619">
        <v>0</v>
      </c>
      <c r="H28" s="619"/>
      <c r="L28" s="79">
        <v>2</v>
      </c>
      <c r="M28" s="271" t="str">
        <f>IF(DATI!F$16="PRIVATO",M38,IF(DATI!F$16="PUBBLICO",M47,""))</f>
        <v/>
      </c>
      <c r="N28" s="271" t="str">
        <f>IF(DATI!F$16="PRIVATO",N38,IF(DATI!F$16="PUBBLICO",N47,""))</f>
        <v/>
      </c>
    </row>
    <row r="29" spans="1:15" s="79" customFormat="1" ht="26.1" customHeight="1" x14ac:dyDescent="0.4">
      <c r="A29" s="623"/>
      <c r="B29" s="624"/>
      <c r="C29" s="626" t="s">
        <v>435</v>
      </c>
      <c r="D29" s="626"/>
      <c r="E29" s="626" t="s">
        <v>155</v>
      </c>
      <c r="F29" s="626"/>
      <c r="G29" s="619">
        <v>1</v>
      </c>
      <c r="H29" s="619"/>
      <c r="L29" s="79">
        <v>3</v>
      </c>
      <c r="M29" s="271" t="str">
        <f>IF(DATI!F$16="PRIVATO",M39,IF(DATI!F$16="PUBBLICO",M48,""))</f>
        <v/>
      </c>
      <c r="N29" s="271" t="str">
        <f>IF(DATI!F$16="PRIVATO",N39,IF(DATI!F$16="PUBBLICO",N48,""))</f>
        <v/>
      </c>
    </row>
    <row r="30" spans="1:15" s="79" customFormat="1" ht="26.1" customHeight="1" x14ac:dyDescent="0.4">
      <c r="A30" s="623"/>
      <c r="B30" s="624"/>
      <c r="C30" s="625" t="s">
        <v>436</v>
      </c>
      <c r="D30" s="625"/>
      <c r="E30" s="625" t="s">
        <v>156</v>
      </c>
      <c r="F30" s="625"/>
      <c r="G30" s="619">
        <v>2</v>
      </c>
      <c r="H30" s="619"/>
      <c r="L30" s="79">
        <v>4</v>
      </c>
      <c r="M30" s="271" t="str">
        <f>IF(DATI!F$16="PRIVATO",M40,IF(DATI!F$16="PUBBLICO",M49,""))</f>
        <v/>
      </c>
      <c r="N30" s="271" t="str">
        <f>IF(DATI!F$16="PRIVATO",N40,IF(DATI!F$16="PUBBLICO",N49,""))</f>
        <v/>
      </c>
    </row>
    <row r="31" spans="1:15" s="79" customFormat="1" ht="26.1" customHeight="1" x14ac:dyDescent="0.4">
      <c r="A31" s="613" t="s">
        <v>13</v>
      </c>
      <c r="B31" s="614"/>
      <c r="C31" s="626" t="s">
        <v>437</v>
      </c>
      <c r="D31" s="626"/>
      <c r="E31" s="626" t="s">
        <v>158</v>
      </c>
      <c r="F31" s="626"/>
      <c r="G31" s="619">
        <v>3</v>
      </c>
      <c r="H31" s="619"/>
      <c r="L31" s="79">
        <v>5</v>
      </c>
      <c r="M31" s="271" t="str">
        <f>IF(DATI!F$16="PRIVATO",M41,IF(DATI!F$16="PUBBLICO",M50,""))</f>
        <v/>
      </c>
      <c r="N31" s="271" t="str">
        <f>IF(DATI!F$16="PRIVATO",N41,IF(DATI!F$16="PUBBLICO",N50,""))</f>
        <v/>
      </c>
    </row>
    <row r="32" spans="1:15" s="79" customFormat="1" ht="26.1" customHeight="1" x14ac:dyDescent="0.4">
      <c r="A32" s="621"/>
      <c r="B32" s="622"/>
      <c r="C32" s="625" t="s">
        <v>438</v>
      </c>
      <c r="D32" s="625"/>
      <c r="E32" s="626" t="s">
        <v>157</v>
      </c>
      <c r="F32" s="626"/>
      <c r="G32" s="619">
        <v>4</v>
      </c>
      <c r="H32" s="619"/>
      <c r="L32" s="79">
        <v>6</v>
      </c>
      <c r="M32" s="271" t="str">
        <f>IF(DATI!F$16="PRIVATO",M42,IF(DATI!F$16="PUBBLICO",M51,""))</f>
        <v/>
      </c>
      <c r="N32" s="271" t="str">
        <f>IF(DATI!F$16="PRIVATO",N42,IF(DATI!F$16="PUBBLICO",N51,""))</f>
        <v/>
      </c>
    </row>
    <row r="33" spans="1:14" s="79" customFormat="1" ht="26.1" customHeight="1" x14ac:dyDescent="0.4">
      <c r="A33" s="623" t="s">
        <v>24</v>
      </c>
      <c r="B33" s="624"/>
      <c r="C33" s="626" t="s">
        <v>159</v>
      </c>
      <c r="D33" s="626"/>
      <c r="E33" s="626" t="s">
        <v>159</v>
      </c>
      <c r="F33" s="626"/>
      <c r="G33" s="619">
        <v>5</v>
      </c>
      <c r="H33" s="619"/>
      <c r="L33" s="79">
        <v>7</v>
      </c>
      <c r="M33" s="271" t="str">
        <f>IF(DATI!F$16="PRIVATO",M43,IF(DATI!F$16="PUBBLICO",M52,""))</f>
        <v/>
      </c>
      <c r="N33" s="271" t="str">
        <f>IF(DATI!F$16="PRIVATO",N43,IF(DATI!F$16="PUBBLICO",N52,""))</f>
        <v/>
      </c>
    </row>
    <row r="34" spans="1:14" ht="19.55" customHeight="1" x14ac:dyDescent="0.4">
      <c r="A34" s="86" t="s">
        <v>115</v>
      </c>
      <c r="B34" s="86"/>
      <c r="C34" s="87"/>
      <c r="D34" s="87"/>
      <c r="E34" s="87"/>
      <c r="F34" s="87"/>
      <c r="G34" s="87"/>
      <c r="H34" s="87"/>
    </row>
    <row r="35" spans="1:14" ht="14.6" x14ac:dyDescent="0.4"/>
    <row r="36" spans="1:14" ht="14.6" x14ac:dyDescent="0.4">
      <c r="M36" s="79" t="s">
        <v>426</v>
      </c>
      <c r="N36" s="53"/>
    </row>
    <row r="37" spans="1:14" ht="14.6" x14ac:dyDescent="0.4">
      <c r="L37" s="26">
        <v>1</v>
      </c>
      <c r="M37" s="26" t="s">
        <v>433</v>
      </c>
      <c r="N37" s="26">
        <v>-1</v>
      </c>
    </row>
    <row r="38" spans="1:14" ht="14.6" x14ac:dyDescent="0.4">
      <c r="L38" s="26">
        <v>2</v>
      </c>
      <c r="M38" s="26" t="s">
        <v>434</v>
      </c>
      <c r="N38" s="26">
        <v>0</v>
      </c>
    </row>
    <row r="39" spans="1:14" ht="14.6" x14ac:dyDescent="0.4">
      <c r="L39" s="26">
        <v>3</v>
      </c>
      <c r="M39" s="79" t="s">
        <v>435</v>
      </c>
      <c r="N39" s="26">
        <v>1</v>
      </c>
    </row>
    <row r="40" spans="1:14" ht="14.6" x14ac:dyDescent="0.4">
      <c r="L40" s="26">
        <v>4</v>
      </c>
      <c r="M40" s="26" t="s">
        <v>436</v>
      </c>
      <c r="N40" s="26">
        <v>2</v>
      </c>
    </row>
    <row r="41" spans="1:14" ht="14.6" x14ac:dyDescent="0.4">
      <c r="L41" s="26">
        <v>5</v>
      </c>
      <c r="M41" s="79" t="s">
        <v>437</v>
      </c>
      <c r="N41" s="26">
        <v>3</v>
      </c>
    </row>
    <row r="42" spans="1:14" ht="14.6" x14ac:dyDescent="0.4">
      <c r="L42" s="26">
        <v>6</v>
      </c>
      <c r="M42" s="26" t="s">
        <v>438</v>
      </c>
      <c r="N42" s="26">
        <v>4</v>
      </c>
    </row>
    <row r="43" spans="1:14" ht="14.6" x14ac:dyDescent="0.4">
      <c r="L43" s="26">
        <v>7</v>
      </c>
      <c r="M43" s="79" t="s">
        <v>159</v>
      </c>
      <c r="N43" s="26">
        <v>5</v>
      </c>
    </row>
    <row r="44" spans="1:14" ht="14.6" x14ac:dyDescent="0.4"/>
    <row r="45" spans="1:14" ht="14.6" x14ac:dyDescent="0.4">
      <c r="M45" s="79" t="s">
        <v>427</v>
      </c>
      <c r="N45" s="53"/>
    </row>
    <row r="46" spans="1:14" ht="14.6" x14ac:dyDescent="0.4">
      <c r="L46" s="26">
        <v>1</v>
      </c>
      <c r="M46" s="26" t="s">
        <v>154</v>
      </c>
      <c r="N46" s="26">
        <v>-1</v>
      </c>
    </row>
    <row r="47" spans="1:14" ht="14.6" x14ac:dyDescent="0.4">
      <c r="L47" s="26">
        <v>2</v>
      </c>
      <c r="M47" s="26" t="s">
        <v>439</v>
      </c>
      <c r="N47" s="26">
        <v>0</v>
      </c>
    </row>
    <row r="48" spans="1:14" ht="14.6" x14ac:dyDescent="0.4">
      <c r="L48" s="26">
        <v>3</v>
      </c>
      <c r="M48" s="79" t="s">
        <v>155</v>
      </c>
      <c r="N48" s="26">
        <v>1</v>
      </c>
    </row>
    <row r="49" spans="12:14" ht="14.6" x14ac:dyDescent="0.4">
      <c r="L49" s="26">
        <v>4</v>
      </c>
      <c r="M49" s="26" t="s">
        <v>156</v>
      </c>
      <c r="N49" s="26">
        <v>2</v>
      </c>
    </row>
    <row r="50" spans="12:14" ht="14.6" x14ac:dyDescent="0.4">
      <c r="L50" s="26">
        <v>5</v>
      </c>
      <c r="M50" s="79" t="s">
        <v>158</v>
      </c>
      <c r="N50" s="26">
        <v>3</v>
      </c>
    </row>
    <row r="51" spans="12:14" ht="14.6" x14ac:dyDescent="0.4">
      <c r="M51" s="79" t="s">
        <v>157</v>
      </c>
      <c r="N51" s="26">
        <v>4</v>
      </c>
    </row>
    <row r="52" spans="12:14" ht="14.6" x14ac:dyDescent="0.4">
      <c r="M52" s="79" t="s">
        <v>159</v>
      </c>
      <c r="N52" s="26">
        <v>5</v>
      </c>
    </row>
    <row r="53" spans="12:14" ht="14.6" x14ac:dyDescent="0.4"/>
    <row r="54" spans="12:14" ht="14.6" x14ac:dyDescent="0.4"/>
    <row r="55" spans="12:14" ht="14.6" x14ac:dyDescent="0.4"/>
    <row r="56" spans="12:14" ht="14.6" x14ac:dyDescent="0.4"/>
    <row r="57" spans="12:14" ht="14.6" x14ac:dyDescent="0.4"/>
    <row r="58" spans="12:14" ht="14.6" x14ac:dyDescent="0.4"/>
    <row r="59" spans="12:14" ht="14.6" x14ac:dyDescent="0.4"/>
    <row r="60" spans="12:14" ht="14.6" x14ac:dyDescent="0.4"/>
    <row r="61" spans="12:14" ht="14.6" x14ac:dyDescent="0.4"/>
    <row r="62" spans="12:14" ht="14.6" x14ac:dyDescent="0.4"/>
    <row r="63" spans="12:14" ht="14.6" x14ac:dyDescent="0.4"/>
    <row r="64" spans="12:14" ht="14.6" x14ac:dyDescent="0.4"/>
    <row r="65" ht="14.6" x14ac:dyDescent="0.4"/>
    <row r="66" ht="14.6" x14ac:dyDescent="0.4"/>
    <row r="67" ht="14.6" x14ac:dyDescent="0.4"/>
    <row r="68" ht="14.6" x14ac:dyDescent="0.4"/>
    <row r="69" ht="14.6" x14ac:dyDescent="0.4"/>
    <row r="70" ht="14.5" customHeight="1" x14ac:dyDescent="0.4"/>
    <row r="71" ht="14.5" customHeight="1" x14ac:dyDescent="0.4"/>
    <row r="72" ht="14.5" customHeight="1" x14ac:dyDescent="0.4"/>
    <row r="73" ht="14.5" customHeight="1" x14ac:dyDescent="0.4"/>
    <row r="74" ht="14.5" customHeight="1" x14ac:dyDescent="0.4"/>
    <row r="75" ht="14.5" customHeight="1" x14ac:dyDescent="0.4"/>
    <row r="76" ht="14.5" customHeight="1" x14ac:dyDescent="0.4"/>
    <row r="77" ht="14.5" customHeight="1" x14ac:dyDescent="0.4"/>
    <row r="78" ht="14.5" customHeight="1" x14ac:dyDescent="0.4"/>
    <row r="79" ht="14.5" customHeight="1" x14ac:dyDescent="0.4"/>
    <row r="80" ht="14.5" customHeight="1" x14ac:dyDescent="0.4"/>
    <row r="81" ht="14.5" customHeight="1" x14ac:dyDescent="0.4"/>
    <row r="82" ht="14.5" customHeight="1" x14ac:dyDescent="0.4"/>
    <row r="83" ht="14.5" customHeight="1" x14ac:dyDescent="0.4"/>
    <row r="84" ht="14.5" customHeight="1" x14ac:dyDescent="0.4"/>
    <row r="85" ht="14.5" customHeight="1" x14ac:dyDescent="0.4"/>
    <row r="86" ht="14.5" customHeight="1" x14ac:dyDescent="0.4"/>
    <row r="87" ht="14.5" customHeight="1" x14ac:dyDescent="0.4"/>
    <row r="88" ht="14.5" customHeight="1" x14ac:dyDescent="0.4"/>
    <row r="89" ht="14.5" customHeight="1" x14ac:dyDescent="0.4"/>
    <row r="90" ht="14.5" customHeight="1" x14ac:dyDescent="0.4"/>
    <row r="91" ht="14.5" customHeight="1" x14ac:dyDescent="0.4"/>
    <row r="92" ht="14.5" customHeight="1" x14ac:dyDescent="0.4"/>
    <row r="93" ht="14.5" customHeight="1" x14ac:dyDescent="0.4"/>
    <row r="94" ht="14.5" customHeight="1" x14ac:dyDescent="0.4"/>
    <row r="95" ht="14.5" customHeight="1" x14ac:dyDescent="0.4"/>
    <row r="96" ht="15.05" customHeight="1" x14ac:dyDescent="0.4"/>
    <row r="97" ht="15.05" customHeight="1" x14ac:dyDescent="0.4"/>
    <row r="98" ht="15.05" customHeight="1" x14ac:dyDescent="0.4"/>
    <row r="99" ht="15.05" customHeight="1" x14ac:dyDescent="0.4"/>
    <row r="100" ht="15.05" customHeight="1" x14ac:dyDescent="0.4"/>
    <row r="101" ht="15.05" customHeight="1" x14ac:dyDescent="0.4"/>
    <row r="102" ht="15.05" customHeight="1" x14ac:dyDescent="0.4"/>
    <row r="103" ht="15.05" customHeight="1" x14ac:dyDescent="0.4"/>
    <row r="104" ht="15.05" customHeight="1" x14ac:dyDescent="0.4"/>
    <row r="105" ht="15.05" customHeight="1" x14ac:dyDescent="0.4"/>
    <row r="106" ht="15.05" customHeight="1" x14ac:dyDescent="0.4"/>
    <row r="107" ht="15.05" customHeight="1" x14ac:dyDescent="0.4"/>
    <row r="108" ht="15.05" customHeight="1" x14ac:dyDescent="0.4"/>
    <row r="109" ht="15.05" customHeight="1" x14ac:dyDescent="0.4"/>
    <row r="110" ht="15.05" customHeight="1" x14ac:dyDescent="0.4"/>
    <row r="111" ht="15.05" customHeight="1" x14ac:dyDescent="0.4"/>
    <row r="112" ht="15.05" customHeight="1" x14ac:dyDescent="0.4"/>
    <row r="113" ht="15.05" customHeight="1" x14ac:dyDescent="0.4"/>
    <row r="114" ht="15.05" customHeight="1" x14ac:dyDescent="0.4"/>
    <row r="115" ht="15.05" customHeight="1" x14ac:dyDescent="0.4"/>
    <row r="116" ht="15.05" customHeight="1" x14ac:dyDescent="0.4"/>
    <row r="117" ht="15.05" customHeight="1" x14ac:dyDescent="0.4"/>
    <row r="118" ht="15.05" customHeight="1" x14ac:dyDescent="0.4"/>
    <row r="119" ht="15.05" customHeight="1" x14ac:dyDescent="0.4"/>
    <row r="120" ht="15.05" customHeight="1" x14ac:dyDescent="0.4"/>
    <row r="121" ht="15.05" customHeight="1" x14ac:dyDescent="0.4"/>
    <row r="122" ht="15.05" customHeight="1" x14ac:dyDescent="0.4"/>
    <row r="123" ht="15.05" customHeight="1" x14ac:dyDescent="0.4"/>
    <row r="124" ht="15.05" customHeight="1" x14ac:dyDescent="0.4"/>
    <row r="125" ht="15.05" customHeight="1" x14ac:dyDescent="0.4"/>
    <row r="126" ht="15.05" customHeight="1" x14ac:dyDescent="0.4"/>
    <row r="127" ht="15.05" customHeight="1" x14ac:dyDescent="0.4"/>
    <row r="128" ht="15.05" customHeight="1" x14ac:dyDescent="0.4"/>
    <row r="129" ht="15.05" customHeight="1" x14ac:dyDescent="0.4"/>
    <row r="130" ht="15.05" customHeight="1" x14ac:dyDescent="0.4"/>
    <row r="131" ht="15.05" customHeight="1" x14ac:dyDescent="0.4"/>
    <row r="132" ht="15.05" customHeight="1" x14ac:dyDescent="0.4"/>
    <row r="133" ht="15.05" customHeight="1" x14ac:dyDescent="0.4"/>
    <row r="134" ht="15.05" customHeight="1" x14ac:dyDescent="0.4"/>
    <row r="135" ht="15.05" customHeight="1" x14ac:dyDescent="0.4"/>
    <row r="136" ht="15.05" customHeight="1" x14ac:dyDescent="0.4"/>
    <row r="137" ht="15.05" customHeight="1" x14ac:dyDescent="0.4"/>
    <row r="138" ht="15.05" customHeight="1" x14ac:dyDescent="0.4"/>
    <row r="139" ht="15.05" customHeight="1" x14ac:dyDescent="0.4"/>
    <row r="140" ht="15.05" customHeight="1" x14ac:dyDescent="0.4"/>
    <row r="141" ht="15.05" customHeight="1" x14ac:dyDescent="0.4"/>
    <row r="142" ht="15.05" customHeight="1" x14ac:dyDescent="0.4"/>
    <row r="143" ht="15.05" customHeight="1" x14ac:dyDescent="0.4"/>
    <row r="144" ht="15.05" customHeight="1" x14ac:dyDescent="0.4"/>
    <row r="145" ht="15.05" customHeight="1" x14ac:dyDescent="0.4"/>
    <row r="146" ht="15.05" customHeight="1" x14ac:dyDescent="0.4"/>
    <row r="147" ht="15.05" customHeight="1" x14ac:dyDescent="0.4"/>
    <row r="148" ht="15.05" customHeight="1" x14ac:dyDescent="0.4"/>
    <row r="149" ht="15.05" customHeight="1" x14ac:dyDescent="0.4"/>
    <row r="150" ht="15.05" customHeight="1" x14ac:dyDescent="0.4"/>
    <row r="151" ht="15.05" customHeight="1" x14ac:dyDescent="0.4"/>
    <row r="152" ht="15.05" customHeight="1" x14ac:dyDescent="0.4"/>
    <row r="153" ht="15.05" customHeight="1" x14ac:dyDescent="0.4"/>
    <row r="154" ht="15.05" customHeight="1" x14ac:dyDescent="0.4"/>
    <row r="155" ht="15.05" customHeight="1" x14ac:dyDescent="0.4"/>
    <row r="156" ht="15.05" customHeight="1" x14ac:dyDescent="0.4"/>
    <row r="157" ht="15.05" customHeight="1" x14ac:dyDescent="0.4"/>
    <row r="158" ht="15.05" customHeight="1" x14ac:dyDescent="0.4"/>
    <row r="159" ht="15.05" customHeight="1" x14ac:dyDescent="0.4"/>
    <row r="160" ht="15.05" customHeight="1" x14ac:dyDescent="0.4"/>
    <row r="161" ht="15.05" customHeight="1" x14ac:dyDescent="0.4"/>
    <row r="162" ht="15.05" customHeight="1" x14ac:dyDescent="0.4"/>
    <row r="163" ht="15.05" customHeight="1" x14ac:dyDescent="0.4"/>
    <row r="164" ht="15.05" customHeight="1" x14ac:dyDescent="0.4"/>
    <row r="165" ht="15.05" customHeight="1" x14ac:dyDescent="0.4"/>
    <row r="166" ht="15.05" customHeight="1" x14ac:dyDescent="0.4"/>
    <row r="167" ht="15.05" customHeight="1" x14ac:dyDescent="0.4"/>
    <row r="168" ht="15.05" customHeight="1" x14ac:dyDescent="0.4"/>
    <row r="169" ht="15.05" customHeight="1" x14ac:dyDescent="0.4"/>
    <row r="170" ht="15.05" customHeight="1" x14ac:dyDescent="0.4"/>
    <row r="171" ht="15.05" customHeight="1" x14ac:dyDescent="0.4"/>
    <row r="172" ht="15.05" customHeight="1" x14ac:dyDescent="0.4"/>
    <row r="173" ht="15.05" customHeight="1" x14ac:dyDescent="0.4"/>
    <row r="174" ht="15.05" customHeight="1" x14ac:dyDescent="0.4"/>
    <row r="175" ht="15.05" customHeight="1" x14ac:dyDescent="0.4"/>
    <row r="176" ht="15.05" customHeight="1" x14ac:dyDescent="0.4"/>
    <row r="177" ht="15.05" customHeight="1" x14ac:dyDescent="0.4"/>
    <row r="178" ht="15.05" customHeight="1" x14ac:dyDescent="0.4"/>
    <row r="179" ht="15.05" customHeight="1" x14ac:dyDescent="0.4"/>
    <row r="180" ht="15.05" customHeight="1" x14ac:dyDescent="0.4"/>
    <row r="181" ht="15.05" customHeight="1" x14ac:dyDescent="0.4"/>
    <row r="182" ht="15.05" customHeight="1" x14ac:dyDescent="0.4"/>
    <row r="183" ht="15.05" customHeight="1" x14ac:dyDescent="0.4"/>
    <row r="184" ht="15.05" customHeight="1" x14ac:dyDescent="0.4"/>
    <row r="185" ht="15.05" customHeight="1" x14ac:dyDescent="0.4"/>
    <row r="186" ht="15.05" customHeight="1" x14ac:dyDescent="0.4"/>
    <row r="187" ht="15.05" customHeight="1" x14ac:dyDescent="0.4"/>
    <row r="188" ht="15.05" customHeight="1" x14ac:dyDescent="0.4"/>
    <row r="189" ht="15.05" customHeight="1" x14ac:dyDescent="0.4"/>
    <row r="190" ht="15.05" customHeight="1" x14ac:dyDescent="0.4"/>
    <row r="191" ht="15.05" customHeight="1" x14ac:dyDescent="0.4"/>
    <row r="192" ht="15.05" customHeight="1" x14ac:dyDescent="0.4"/>
    <row r="193" ht="15.05" customHeight="1" x14ac:dyDescent="0.4"/>
    <row r="194" ht="15.05" customHeight="1" x14ac:dyDescent="0.4"/>
    <row r="195" ht="15.05" customHeight="1" x14ac:dyDescent="0.4"/>
    <row r="196" ht="15.05" customHeight="1" x14ac:dyDescent="0.4"/>
    <row r="197" ht="15.05" customHeight="1" x14ac:dyDescent="0.4"/>
    <row r="198" ht="15.05" customHeight="1" x14ac:dyDescent="0.4"/>
    <row r="199" ht="15.05" customHeight="1" x14ac:dyDescent="0.4"/>
    <row r="200" ht="15.05"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row r="262" ht="14.5" hidden="1" customHeight="1" x14ac:dyDescent="0.4"/>
    <row r="263" ht="14.5" hidden="1" customHeight="1" x14ac:dyDescent="0.4"/>
    <row r="264" ht="14.5" hidden="1" customHeight="1" x14ac:dyDescent="0.4"/>
    <row r="265" ht="14.5" hidden="1" customHeight="1" x14ac:dyDescent="0.4"/>
  </sheetData>
  <sheetProtection password="8A5A" sheet="1" objects="1" scenarios="1"/>
  <mergeCells count="48">
    <mergeCell ref="A33:B33"/>
    <mergeCell ref="C33:D33"/>
    <mergeCell ref="E33:F33"/>
    <mergeCell ref="G33:H33"/>
    <mergeCell ref="A31:B31"/>
    <mergeCell ref="C31:D31"/>
    <mergeCell ref="E31:F31"/>
    <mergeCell ref="G31:H31"/>
    <mergeCell ref="A32:B32"/>
    <mergeCell ref="C32:D32"/>
    <mergeCell ref="E32:F32"/>
    <mergeCell ref="G32:H32"/>
    <mergeCell ref="A29:B29"/>
    <mergeCell ref="C29:D29"/>
    <mergeCell ref="E29:F29"/>
    <mergeCell ref="G29:H29"/>
    <mergeCell ref="A30:B30"/>
    <mergeCell ref="C30:D30"/>
    <mergeCell ref="E30:F30"/>
    <mergeCell ref="G30:H30"/>
    <mergeCell ref="A27:B27"/>
    <mergeCell ref="C27:D27"/>
    <mergeCell ref="E27:F27"/>
    <mergeCell ref="G27:H27"/>
    <mergeCell ref="A28:B28"/>
    <mergeCell ref="C28:D28"/>
    <mergeCell ref="E28:F28"/>
    <mergeCell ref="G28:H28"/>
    <mergeCell ref="A9:H9"/>
    <mergeCell ref="A10:H10"/>
    <mergeCell ref="A16:C17"/>
    <mergeCell ref="A21:C21"/>
    <mergeCell ref="A26:B26"/>
    <mergeCell ref="C26:D26"/>
    <mergeCell ref="E26:F26"/>
    <mergeCell ref="G26:H26"/>
    <mergeCell ref="A6:E6"/>
    <mergeCell ref="F6:H6"/>
    <mergeCell ref="A7:E7"/>
    <mergeCell ref="F7:H7"/>
    <mergeCell ref="A8:E8"/>
    <mergeCell ref="F8:H8"/>
    <mergeCell ref="A5:H5"/>
    <mergeCell ref="A1:H1"/>
    <mergeCell ref="A2:D3"/>
    <mergeCell ref="E2:G3"/>
    <mergeCell ref="H2:H3"/>
    <mergeCell ref="A4:H4"/>
  </mergeCells>
  <dataValidations count="2">
    <dataValidation operator="greaterThan" showInputMessage="1" showErrorMessage="1" sqref="F6:H6"/>
    <dataValidation type="list" showInputMessage="1" showErrorMessage="1" sqref="F7:H7">
      <formula1>$M$27:$M$33</formula1>
    </dataValidation>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206849" r:id="rId4">
          <objectPr defaultSize="0" autoPict="0" r:id="rId5">
            <anchor moveWithCells="1">
              <from>
                <xdr:col>0</xdr:col>
                <xdr:colOff>67318</xdr:colOff>
                <xdr:row>34</xdr:row>
                <xdr:rowOff>39269</xdr:rowOff>
              </from>
              <to>
                <xdr:col>7</xdr:col>
                <xdr:colOff>645129</xdr:colOff>
                <xdr:row>53</xdr:row>
                <xdr:rowOff>106587</xdr:rowOff>
              </to>
            </anchor>
          </objectPr>
        </oleObject>
      </mc:Choice>
      <mc:Fallback>
        <oleObject progId="Word.Document.12" shapeId="206849" r:id="rId4"/>
      </mc:Fallback>
    </mc:AlternateContent>
    <mc:AlternateContent xmlns:mc="http://schemas.openxmlformats.org/markup-compatibility/2006">
      <mc:Choice Requires="x14">
        <oleObject progId="Word.Document.12" shapeId="206850" r:id="rId6">
          <objectPr defaultSize="0" autoPict="0" r:id="rId7">
            <anchor moveWithCells="1">
              <from>
                <xdr:col>0</xdr:col>
                <xdr:colOff>44879</xdr:colOff>
                <xdr:row>56</xdr:row>
                <xdr:rowOff>84147</xdr:rowOff>
              </from>
              <to>
                <xdr:col>7</xdr:col>
                <xdr:colOff>628299</xdr:colOff>
                <xdr:row>105</xdr:row>
                <xdr:rowOff>134636</xdr:rowOff>
              </to>
            </anchor>
          </objectPr>
        </oleObject>
      </mc:Choice>
      <mc:Fallback>
        <oleObject progId="Word.Document.12" shapeId="206850" r:id="rId6"/>
      </mc:Fallback>
    </mc:AlternateContent>
    <mc:AlternateContent xmlns:mc="http://schemas.openxmlformats.org/markup-compatibility/2006">
      <mc:Choice Requires="x14">
        <oleObject progId="Word.Document.12" shapeId="206851" r:id="rId8">
          <objectPr defaultSize="0" autoPict="0" r:id="rId9">
            <anchor moveWithCells="1">
              <from>
                <xdr:col>0</xdr:col>
                <xdr:colOff>67318</xdr:colOff>
                <xdr:row>111</xdr:row>
                <xdr:rowOff>95367</xdr:rowOff>
              </from>
              <to>
                <xdr:col>7</xdr:col>
                <xdr:colOff>656348</xdr:colOff>
                <xdr:row>128</xdr:row>
                <xdr:rowOff>0</xdr:rowOff>
              </to>
            </anchor>
          </objectPr>
        </oleObject>
      </mc:Choice>
      <mc:Fallback>
        <oleObject progId="Word.Document.12" shapeId="206851" r:id="rId8"/>
      </mc:Fallback>
    </mc:AlternateContent>
  </oleObjects>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50"/>
  <dimension ref="A1:XFC425"/>
  <sheetViews>
    <sheetView showGridLines="0" topLeftCell="A2" zoomScaleNormal="100" workbookViewId="0">
      <selection activeCell="A2" sqref="A2:D3"/>
    </sheetView>
  </sheetViews>
  <sheetFormatPr defaultColWidth="0" defaultRowHeight="0" customHeight="1" zeroHeight="1" x14ac:dyDescent="0.4"/>
  <cols>
    <col min="1" max="1" width="14.53515625" style="26" customWidth="1"/>
    <col min="2" max="2" width="6.53515625" style="26" customWidth="1"/>
    <col min="3" max="3" width="20.53515625" style="26" customWidth="1"/>
    <col min="4" max="4" width="12.69140625" style="26" customWidth="1"/>
    <col min="5" max="5" width="13.3828125" style="26" customWidth="1"/>
    <col min="6" max="6" width="7.15234375" style="26" customWidth="1"/>
    <col min="7" max="7" width="8.3046875" style="26" customWidth="1"/>
    <col min="8" max="8" width="10.3828125" style="26" customWidth="1"/>
    <col min="9" max="9" width="2.3828125" style="26" customWidth="1"/>
    <col min="10" max="12" width="3" style="26" hidden="1"/>
    <col min="13" max="13" width="13.84375" style="26" hidden="1"/>
    <col min="14" max="14" width="6.3046875" style="26" hidden="1"/>
    <col min="15" max="15" width="8.53515625" style="26" hidden="1"/>
    <col min="16" max="17" width="3" style="26" hidden="1"/>
    <col min="18" max="18" width="12" style="26" hidden="1"/>
    <col min="19" max="16383" width="8.53515625" style="26" hidden="1"/>
    <col min="16384" max="16384" width="4.84375" style="26" hidden="1"/>
  </cols>
  <sheetData>
    <row r="1" spans="1:15" ht="15.05" hidden="1" customHeight="1" x14ac:dyDescent="0.4">
      <c r="A1" s="529" t="s">
        <v>299</v>
      </c>
      <c r="B1" s="529"/>
      <c r="C1" s="529"/>
      <c r="D1" s="529"/>
      <c r="E1" s="529"/>
      <c r="F1" s="529"/>
      <c r="G1" s="529"/>
      <c r="H1" s="529"/>
    </row>
    <row r="2" spans="1:15" ht="20.100000000000001" customHeight="1" x14ac:dyDescent="0.4">
      <c r="A2" s="530" t="s">
        <v>164</v>
      </c>
      <c r="B2" s="530"/>
      <c r="C2" s="530"/>
      <c r="D2" s="530"/>
      <c r="E2" s="535" t="s">
        <v>103</v>
      </c>
      <c r="F2" s="535"/>
      <c r="G2" s="535"/>
      <c r="H2" s="538" t="s">
        <v>264</v>
      </c>
    </row>
    <row r="3" spans="1:15" ht="8.3000000000000007" customHeight="1" thickBot="1" x14ac:dyDescent="0.45">
      <c r="A3" s="532"/>
      <c r="B3" s="532"/>
      <c r="C3" s="532"/>
      <c r="D3" s="532"/>
      <c r="E3" s="537"/>
      <c r="F3" s="537"/>
      <c r="G3" s="537"/>
      <c r="H3" s="539"/>
    </row>
    <row r="4" spans="1:15" ht="16.45" customHeight="1" thickTop="1" thickBot="1" x14ac:dyDescent="0.45">
      <c r="A4" s="540" t="s">
        <v>262</v>
      </c>
      <c r="B4" s="540"/>
      <c r="C4" s="540"/>
      <c r="D4" s="540"/>
      <c r="E4" s="540"/>
      <c r="F4" s="540"/>
      <c r="G4" s="540"/>
      <c r="H4" s="540"/>
      <c r="N4" s="52"/>
      <c r="O4" s="52"/>
    </row>
    <row r="5" spans="1:15" ht="15.05" customHeight="1" thickTop="1" x14ac:dyDescent="0.4">
      <c r="A5" s="632" t="s">
        <v>263</v>
      </c>
      <c r="B5" s="632"/>
      <c r="C5" s="632"/>
      <c r="D5" s="632"/>
      <c r="E5" s="632"/>
      <c r="F5" s="632"/>
      <c r="G5" s="632"/>
      <c r="H5" s="632"/>
    </row>
    <row r="6" spans="1:15" ht="15.05" customHeight="1" x14ac:dyDescent="0.4">
      <c r="A6" s="601" t="s">
        <v>14</v>
      </c>
      <c r="B6" s="601"/>
      <c r="C6" s="601"/>
      <c r="D6" s="601"/>
      <c r="E6" s="516"/>
      <c r="F6" s="629" t="s">
        <v>29</v>
      </c>
      <c r="G6" s="630"/>
      <c r="H6" s="631"/>
    </row>
    <row r="7" spans="1:15" ht="19" customHeight="1" x14ac:dyDescent="0.25">
      <c r="A7" s="601" t="s">
        <v>15</v>
      </c>
      <c r="B7" s="601"/>
      <c r="C7" s="601"/>
      <c r="D7" s="601"/>
      <c r="E7" s="516"/>
      <c r="F7" s="599"/>
      <c r="G7" s="600"/>
      <c r="H7" s="600"/>
      <c r="K7" s="53"/>
    </row>
    <row r="8" spans="1:15" ht="15.05" customHeight="1" x14ac:dyDescent="0.4">
      <c r="A8" s="601" t="s">
        <v>8</v>
      </c>
      <c r="B8" s="601"/>
      <c r="C8" s="601"/>
      <c r="D8" s="601"/>
      <c r="E8" s="516"/>
      <c r="F8" s="523" t="str">
        <f>IF(F6&lt;&gt;"SI","",IF(F7="","",VLOOKUP(F7,M27:N30,2,FALSE)))</f>
        <v/>
      </c>
      <c r="G8" s="627"/>
      <c r="H8" s="628"/>
      <c r="N8" s="53"/>
    </row>
    <row r="9" spans="1:15" s="54" customFormat="1" ht="62.3" hidden="1" customHeight="1" x14ac:dyDescent="0.4">
      <c r="A9" s="543"/>
      <c r="B9" s="543"/>
      <c r="C9" s="543"/>
      <c r="D9" s="543"/>
      <c r="E9" s="543"/>
      <c r="F9" s="543"/>
      <c r="G9" s="543"/>
      <c r="H9" s="543"/>
      <c r="N9" s="53"/>
      <c r="O9" s="26"/>
    </row>
    <row r="10" spans="1:15" s="54" customFormat="1" ht="5.0999999999999996" customHeight="1" x14ac:dyDescent="0.4">
      <c r="A10" s="180"/>
      <c r="B10" s="180"/>
      <c r="C10" s="180"/>
      <c r="D10" s="180"/>
      <c r="E10" s="180"/>
      <c r="F10" s="180"/>
      <c r="G10" s="180"/>
      <c r="H10" s="180"/>
      <c r="N10" s="53"/>
      <c r="O10" s="26"/>
    </row>
    <row r="11" spans="1:15" ht="14.15" customHeight="1" x14ac:dyDescent="0.4">
      <c r="A11" s="332" t="s">
        <v>105</v>
      </c>
      <c r="B11" s="55"/>
      <c r="C11" s="55"/>
      <c r="D11" s="332" t="s">
        <v>106</v>
      </c>
      <c r="E11" s="56"/>
      <c r="F11" s="56"/>
      <c r="G11" s="56"/>
      <c r="H11" s="56"/>
    </row>
    <row r="12" spans="1:15" ht="14.5" customHeight="1" x14ac:dyDescent="0.4">
      <c r="A12" s="57" t="s">
        <v>2</v>
      </c>
      <c r="B12" s="57"/>
      <c r="C12" s="57"/>
      <c r="D12" s="51" t="s">
        <v>262</v>
      </c>
      <c r="F12" s="51"/>
      <c r="G12" s="51"/>
      <c r="H12" s="51"/>
    </row>
    <row r="13" spans="1:15" ht="2.25" customHeight="1" x14ac:dyDescent="0.4">
      <c r="A13" s="58"/>
      <c r="B13" s="58"/>
      <c r="C13" s="58"/>
      <c r="D13" s="58"/>
      <c r="E13" s="59"/>
      <c r="F13" s="59"/>
      <c r="G13" s="59"/>
      <c r="H13" s="59"/>
    </row>
    <row r="14" spans="1:15" ht="2.4500000000000002" customHeight="1" x14ac:dyDescent="0.4">
      <c r="A14" s="60"/>
      <c r="B14" s="60"/>
      <c r="C14" s="60"/>
      <c r="D14" s="57"/>
      <c r="E14" s="61"/>
      <c r="F14" s="61"/>
      <c r="G14" s="61"/>
      <c r="H14" s="61"/>
      <c r="O14" s="26" t="s">
        <v>458</v>
      </c>
    </row>
    <row r="15" spans="1:15" ht="14.15" customHeight="1" x14ac:dyDescent="0.4">
      <c r="A15" s="332" t="s">
        <v>107</v>
      </c>
      <c r="B15" s="55"/>
      <c r="C15" s="55"/>
      <c r="D15" s="332" t="s">
        <v>118</v>
      </c>
      <c r="E15" s="56"/>
      <c r="F15" s="56"/>
      <c r="G15" s="56"/>
      <c r="H15" s="56"/>
    </row>
    <row r="16" spans="1:15" ht="14.5" customHeight="1" x14ac:dyDescent="0.4">
      <c r="A16" s="525" t="s">
        <v>440</v>
      </c>
      <c r="B16" s="525"/>
      <c r="C16" s="525"/>
      <c r="D16" s="62" t="s">
        <v>113</v>
      </c>
      <c r="F16" s="62"/>
      <c r="G16" s="63" t="s">
        <v>114</v>
      </c>
    </row>
    <row r="17" spans="1:18" ht="15.9" customHeight="1" x14ac:dyDescent="0.4">
      <c r="A17" s="525"/>
      <c r="B17" s="525"/>
      <c r="C17" s="525"/>
      <c r="D17" s="64">
        <f>'Pesatura criteri'!O64</f>
        <v>8.9552238805970154E-3</v>
      </c>
      <c r="F17" s="62"/>
      <c r="G17" s="65">
        <f>'Pesatura criteri'!N64</f>
        <v>1</v>
      </c>
    </row>
    <row r="18" spans="1:18" ht="2.25" customHeight="1" x14ac:dyDescent="0.4">
      <c r="A18" s="66"/>
      <c r="B18" s="66"/>
      <c r="C18" s="66"/>
      <c r="D18" s="67"/>
      <c r="E18" s="66"/>
      <c r="F18" s="66"/>
      <c r="G18" s="66"/>
      <c r="H18" s="66"/>
    </row>
    <row r="19" spans="1:18" ht="2.4500000000000002" customHeight="1" x14ac:dyDescent="0.4">
      <c r="A19" s="68"/>
      <c r="B19" s="68"/>
      <c r="C19" s="68"/>
      <c r="D19" s="57"/>
      <c r="E19" s="61"/>
      <c r="F19" s="61"/>
      <c r="G19" s="61"/>
      <c r="H19" s="61"/>
    </row>
    <row r="20" spans="1:18" ht="14.15" customHeight="1" x14ac:dyDescent="0.4">
      <c r="A20" s="55" t="s">
        <v>108</v>
      </c>
      <c r="B20" s="332"/>
      <c r="C20" s="55"/>
      <c r="D20" s="332" t="s">
        <v>322</v>
      </c>
      <c r="E20" s="69"/>
      <c r="F20" s="69"/>
      <c r="G20" s="69"/>
      <c r="H20" s="69"/>
    </row>
    <row r="21" spans="1:18" ht="26.1" customHeight="1" x14ac:dyDescent="0.4">
      <c r="A21" s="525" t="s">
        <v>441</v>
      </c>
      <c r="B21" s="525"/>
      <c r="C21" s="525"/>
      <c r="D21" s="70" t="s">
        <v>116</v>
      </c>
      <c r="E21" s="70"/>
      <c r="F21" s="71"/>
      <c r="G21" s="71"/>
      <c r="H21" s="71"/>
    </row>
    <row r="22" spans="1:18" ht="2.25" customHeight="1" x14ac:dyDescent="0.4">
      <c r="A22" s="67"/>
      <c r="B22" s="67"/>
      <c r="C22" s="67"/>
      <c r="D22" s="67"/>
      <c r="E22" s="72"/>
      <c r="F22" s="72"/>
      <c r="G22" s="72"/>
      <c r="H22" s="72"/>
    </row>
    <row r="23" spans="1:18" ht="2.4500000000000002" customHeight="1" x14ac:dyDescent="0.4">
      <c r="A23" s="73"/>
      <c r="B23" s="73"/>
      <c r="C23" s="73"/>
      <c r="D23" s="73"/>
      <c r="E23" s="61"/>
      <c r="F23" s="61"/>
      <c r="G23" s="61"/>
      <c r="H23" s="61"/>
    </row>
    <row r="24" spans="1:18" ht="14.15" customHeight="1" x14ac:dyDescent="0.4">
      <c r="A24" s="332" t="s">
        <v>117</v>
      </c>
      <c r="B24" s="74"/>
      <c r="C24" s="74"/>
      <c r="D24" s="55"/>
      <c r="E24" s="75"/>
      <c r="F24" s="75"/>
      <c r="G24" s="75"/>
      <c r="H24" s="75"/>
    </row>
    <row r="25" spans="1:18" s="79" customFormat="1" ht="3" customHeight="1" x14ac:dyDescent="0.4">
      <c r="A25" s="76"/>
      <c r="B25" s="76"/>
      <c r="C25" s="76"/>
      <c r="D25" s="77"/>
      <c r="E25" s="78"/>
      <c r="F25" s="78"/>
      <c r="G25" s="78"/>
      <c r="H25" s="78"/>
    </row>
    <row r="26" spans="1:18" ht="14.5" customHeight="1" x14ac:dyDescent="0.4">
      <c r="A26" s="266"/>
      <c r="B26" s="602" t="s">
        <v>417</v>
      </c>
      <c r="C26" s="602"/>
      <c r="D26" s="602"/>
      <c r="E26" s="602"/>
      <c r="F26" s="602"/>
      <c r="G26" s="602"/>
      <c r="H26" s="267" t="s">
        <v>110</v>
      </c>
      <c r="N26" s="52"/>
      <c r="O26" s="52"/>
    </row>
    <row r="27" spans="1:18" ht="27.95" customHeight="1" x14ac:dyDescent="0.4">
      <c r="A27" s="260" t="s">
        <v>22</v>
      </c>
      <c r="B27" s="589" t="s">
        <v>442</v>
      </c>
      <c r="C27" s="589"/>
      <c r="D27" s="589"/>
      <c r="E27" s="589"/>
      <c r="F27" s="589"/>
      <c r="G27" s="589"/>
      <c r="H27" s="260">
        <v>-1</v>
      </c>
      <c r="M27" s="26" t="s">
        <v>22</v>
      </c>
      <c r="N27" s="272">
        <v>-1</v>
      </c>
      <c r="O27" s="272"/>
      <c r="Q27" s="271" t="s">
        <v>455</v>
      </c>
      <c r="R27" s="271">
        <v>13.85</v>
      </c>
    </row>
    <row r="28" spans="1:18" ht="21.45" customHeight="1" x14ac:dyDescent="0.4">
      <c r="A28" s="260" t="s">
        <v>23</v>
      </c>
      <c r="B28" s="590" t="s">
        <v>443</v>
      </c>
      <c r="C28" s="590"/>
      <c r="D28" s="590"/>
      <c r="E28" s="590"/>
      <c r="F28" s="590"/>
      <c r="G28" s="590"/>
      <c r="H28" s="260">
        <v>0</v>
      </c>
      <c r="M28" s="26" t="s">
        <v>23</v>
      </c>
      <c r="N28" s="272">
        <v>0</v>
      </c>
      <c r="O28" s="272"/>
      <c r="Q28" s="271" t="s">
        <v>456</v>
      </c>
      <c r="R28" s="271">
        <v>5.85</v>
      </c>
    </row>
    <row r="29" spans="1:18" ht="65.150000000000006" customHeight="1" x14ac:dyDescent="0.4">
      <c r="A29" s="262" t="s">
        <v>13</v>
      </c>
      <c r="B29" s="589" t="s">
        <v>444</v>
      </c>
      <c r="C29" s="589"/>
      <c r="D29" s="589"/>
      <c r="E29" s="589"/>
      <c r="F29" s="589"/>
      <c r="G29" s="589"/>
      <c r="H29" s="260">
        <v>3</v>
      </c>
      <c r="M29" s="26" t="s">
        <v>13</v>
      </c>
      <c r="N29" s="272">
        <v>3</v>
      </c>
      <c r="O29" s="272"/>
      <c r="Q29" s="271" t="s">
        <v>457</v>
      </c>
      <c r="R29" s="271">
        <v>19.850000000000001</v>
      </c>
    </row>
    <row r="30" spans="1:18" ht="50.15" customHeight="1" x14ac:dyDescent="0.4">
      <c r="A30" s="262" t="s">
        <v>24</v>
      </c>
      <c r="B30" s="590" t="s">
        <v>445</v>
      </c>
      <c r="C30" s="590"/>
      <c r="D30" s="590"/>
      <c r="E30" s="590"/>
      <c r="F30" s="590"/>
      <c r="G30" s="590"/>
      <c r="H30" s="260">
        <v>5</v>
      </c>
      <c r="M30" s="26" t="s">
        <v>24</v>
      </c>
      <c r="N30" s="272">
        <v>5</v>
      </c>
      <c r="O30" s="272"/>
      <c r="Q30" s="271" t="s">
        <v>458</v>
      </c>
      <c r="R30" s="271">
        <v>12</v>
      </c>
    </row>
    <row r="31" spans="1:18" ht="20.100000000000001" customHeight="1" x14ac:dyDescent="0.4">
      <c r="A31" s="266"/>
      <c r="B31" s="602" t="s">
        <v>446</v>
      </c>
      <c r="C31" s="602"/>
      <c r="D31" s="602"/>
      <c r="E31" s="602"/>
      <c r="F31" s="602"/>
      <c r="G31" s="602"/>
      <c r="H31" s="267" t="s">
        <v>110</v>
      </c>
      <c r="N31" s="272"/>
      <c r="O31" s="272"/>
      <c r="Q31" s="271" t="s">
        <v>459</v>
      </c>
      <c r="R31" s="271">
        <v>12.69</v>
      </c>
    </row>
    <row r="32" spans="1:18" ht="20.100000000000001" customHeight="1" x14ac:dyDescent="0.4">
      <c r="A32" s="260" t="s">
        <v>22</v>
      </c>
      <c r="B32" s="589" t="s">
        <v>442</v>
      </c>
      <c r="C32" s="589"/>
      <c r="D32" s="589"/>
      <c r="E32" s="589"/>
      <c r="F32" s="589"/>
      <c r="G32" s="589"/>
      <c r="H32" s="260">
        <v>-1</v>
      </c>
      <c r="N32" s="272"/>
      <c r="O32" s="272"/>
      <c r="Q32" s="271" t="s">
        <v>460</v>
      </c>
      <c r="R32" s="271">
        <v>6.46</v>
      </c>
    </row>
    <row r="33" spans="1:18" ht="20.100000000000001" customHeight="1" x14ac:dyDescent="0.4">
      <c r="A33" s="260" t="s">
        <v>23</v>
      </c>
      <c r="B33" s="590" t="s">
        <v>448</v>
      </c>
      <c r="C33" s="590"/>
      <c r="D33" s="590"/>
      <c r="E33" s="590"/>
      <c r="F33" s="590"/>
      <c r="G33" s="590"/>
      <c r="H33" s="260">
        <v>0</v>
      </c>
      <c r="N33" s="272"/>
      <c r="O33" s="272"/>
      <c r="Q33" s="271" t="s">
        <v>461</v>
      </c>
      <c r="R33" s="271">
        <v>7.62</v>
      </c>
    </row>
    <row r="34" spans="1:18" ht="37.9" customHeight="1" x14ac:dyDescent="0.4">
      <c r="A34" s="262" t="s">
        <v>13</v>
      </c>
      <c r="B34" s="589" t="s">
        <v>449</v>
      </c>
      <c r="C34" s="589"/>
      <c r="D34" s="589"/>
      <c r="E34" s="589"/>
      <c r="F34" s="589"/>
      <c r="G34" s="589"/>
      <c r="H34" s="260">
        <v>3</v>
      </c>
      <c r="N34" s="272"/>
      <c r="O34" s="272"/>
      <c r="Q34" s="271" t="s">
        <v>462</v>
      </c>
      <c r="R34" s="271">
        <v>9.69</v>
      </c>
    </row>
    <row r="35" spans="1:18" ht="274.75" customHeight="1" x14ac:dyDescent="0.4">
      <c r="A35" s="262" t="s">
        <v>24</v>
      </c>
      <c r="B35" s="590" t="s">
        <v>450</v>
      </c>
      <c r="C35" s="590"/>
      <c r="D35" s="590"/>
      <c r="E35" s="590"/>
      <c r="F35" s="590"/>
      <c r="G35" s="590"/>
      <c r="H35" s="260">
        <v>5</v>
      </c>
      <c r="N35" s="272"/>
      <c r="O35" s="272"/>
      <c r="R35" s="26">
        <f>SUM(R26:R34)</f>
        <v>88.009999999999991</v>
      </c>
    </row>
    <row r="36" spans="1:18" ht="20.100000000000001" customHeight="1" x14ac:dyDescent="0.4">
      <c r="A36" s="266"/>
      <c r="B36" s="602" t="s">
        <v>447</v>
      </c>
      <c r="C36" s="602"/>
      <c r="D36" s="602"/>
      <c r="E36" s="602"/>
      <c r="F36" s="602"/>
      <c r="G36" s="602"/>
      <c r="H36" s="267" t="s">
        <v>110</v>
      </c>
      <c r="N36" s="272"/>
      <c r="O36" s="272"/>
    </row>
    <row r="37" spans="1:18" ht="25" customHeight="1" x14ac:dyDescent="0.4">
      <c r="A37" s="260" t="s">
        <v>22</v>
      </c>
      <c r="B37" s="589" t="s">
        <v>442</v>
      </c>
      <c r="C37" s="589"/>
      <c r="D37" s="589"/>
      <c r="E37" s="589"/>
      <c r="F37" s="589"/>
      <c r="G37" s="589"/>
      <c r="H37" s="260">
        <v>-1</v>
      </c>
      <c r="N37" s="272"/>
      <c r="O37" s="272"/>
    </row>
    <row r="38" spans="1:18" ht="41.65" customHeight="1" x14ac:dyDescent="0.4">
      <c r="A38" s="260" t="s">
        <v>23</v>
      </c>
      <c r="B38" s="590" t="s">
        <v>451</v>
      </c>
      <c r="C38" s="590"/>
      <c r="D38" s="590"/>
      <c r="E38" s="590"/>
      <c r="F38" s="590"/>
      <c r="G38" s="590"/>
      <c r="H38" s="260">
        <v>0</v>
      </c>
      <c r="N38" s="272"/>
      <c r="O38" s="272"/>
    </row>
    <row r="39" spans="1:18" ht="211.7" customHeight="1" x14ac:dyDescent="0.4">
      <c r="A39" s="262" t="s">
        <v>13</v>
      </c>
      <c r="B39" s="589" t="s">
        <v>452</v>
      </c>
      <c r="C39" s="589"/>
      <c r="D39" s="589"/>
      <c r="E39" s="589"/>
      <c r="F39" s="589"/>
      <c r="G39" s="589"/>
      <c r="H39" s="260">
        <v>3</v>
      </c>
      <c r="N39" s="272"/>
      <c r="O39" s="272"/>
    </row>
    <row r="40" spans="1:18" ht="274.75" customHeight="1" x14ac:dyDescent="0.4">
      <c r="A40" s="262" t="s">
        <v>24</v>
      </c>
      <c r="B40" s="590" t="s">
        <v>453</v>
      </c>
      <c r="C40" s="590"/>
      <c r="D40" s="590"/>
      <c r="E40" s="590"/>
      <c r="F40" s="590"/>
      <c r="G40" s="590"/>
      <c r="H40" s="260">
        <v>5</v>
      </c>
      <c r="N40" s="272"/>
      <c r="O40" s="272"/>
    </row>
    <row r="41" spans="1:18" s="116" customFormat="1" ht="133.55000000000001" customHeight="1" x14ac:dyDescent="0.4">
      <c r="A41" s="633" t="s">
        <v>505</v>
      </c>
      <c r="B41" s="634"/>
      <c r="C41" s="634"/>
      <c r="D41" s="634"/>
      <c r="E41" s="634"/>
      <c r="F41" s="634"/>
      <c r="G41" s="634"/>
      <c r="H41" s="634"/>
    </row>
    <row r="42" spans="1:18" ht="14.6" x14ac:dyDescent="0.4">
      <c r="A42" s="229"/>
    </row>
    <row r="43" spans="1:18" ht="14.6" x14ac:dyDescent="0.4"/>
    <row r="44" spans="1:18" ht="14.6" x14ac:dyDescent="0.4"/>
    <row r="45" spans="1:18" ht="14.6" x14ac:dyDescent="0.4"/>
    <row r="46" spans="1:18" ht="14.6" x14ac:dyDescent="0.4"/>
    <row r="47" spans="1:18" ht="14.6" x14ac:dyDescent="0.4"/>
    <row r="48" spans="1:18" ht="14.6" x14ac:dyDescent="0.4"/>
    <row r="49" ht="14.6" x14ac:dyDescent="0.4"/>
    <row r="50" ht="14.6" x14ac:dyDescent="0.4"/>
    <row r="51" ht="14.6" x14ac:dyDescent="0.4"/>
    <row r="52" ht="14.6" x14ac:dyDescent="0.4"/>
    <row r="53" ht="14.6" x14ac:dyDescent="0.4"/>
    <row r="54" ht="14.6" x14ac:dyDescent="0.4"/>
    <row r="55" ht="14.6" x14ac:dyDescent="0.4"/>
    <row r="56" ht="14.6" x14ac:dyDescent="0.4"/>
    <row r="57" ht="14.6" x14ac:dyDescent="0.4"/>
    <row r="58" ht="14.6" x14ac:dyDescent="0.4"/>
    <row r="59" ht="14.6" x14ac:dyDescent="0.4"/>
    <row r="60" ht="14.6" x14ac:dyDescent="0.4"/>
    <row r="61" ht="14.6" x14ac:dyDescent="0.4"/>
    <row r="62" ht="14.6" x14ac:dyDescent="0.4"/>
    <row r="63" ht="14.6" x14ac:dyDescent="0.4"/>
    <row r="64" ht="14.6" x14ac:dyDescent="0.4"/>
    <row r="65" spans="1:1" ht="14.6" x14ac:dyDescent="0.4"/>
    <row r="66" spans="1:1" ht="14.6" x14ac:dyDescent="0.4"/>
    <row r="67" spans="1:1" ht="18.45" customHeight="1" x14ac:dyDescent="0.4">
      <c r="A67" s="229"/>
    </row>
    <row r="68" spans="1:1" ht="14.6" x14ac:dyDescent="0.4"/>
    <row r="69" spans="1:1" ht="14.6" x14ac:dyDescent="0.4"/>
    <row r="70" spans="1:1" ht="14.6" x14ac:dyDescent="0.4"/>
    <row r="71" spans="1:1" ht="14.6" x14ac:dyDescent="0.4"/>
    <row r="72" spans="1:1" ht="14.6" x14ac:dyDescent="0.4"/>
    <row r="73" spans="1:1" ht="14.5" customHeight="1" x14ac:dyDescent="0.4"/>
    <row r="74" spans="1:1" ht="14.5" customHeight="1" x14ac:dyDescent="0.4"/>
    <row r="75" spans="1:1" ht="14.5" customHeight="1" x14ac:dyDescent="0.4"/>
    <row r="76" spans="1:1" ht="14.5" customHeight="1" x14ac:dyDescent="0.4"/>
    <row r="77" spans="1:1" ht="14.5" customHeight="1" x14ac:dyDescent="0.4"/>
    <row r="78" spans="1:1" ht="14.5" customHeight="1" x14ac:dyDescent="0.4"/>
    <row r="79" spans="1:1" ht="14.5" customHeight="1" x14ac:dyDescent="0.4"/>
    <row r="80" spans="1:1" ht="14.5" customHeight="1" x14ac:dyDescent="0.4"/>
    <row r="81" ht="14.5" customHeight="1" x14ac:dyDescent="0.4"/>
    <row r="82" ht="14.5" customHeight="1" x14ac:dyDescent="0.4"/>
    <row r="83" ht="14.5" customHeight="1" x14ac:dyDescent="0.4"/>
    <row r="84" ht="14.5" customHeight="1" x14ac:dyDescent="0.4"/>
    <row r="85" ht="14.5" customHeight="1" x14ac:dyDescent="0.4"/>
    <row r="86" ht="14.5" customHeight="1" x14ac:dyDescent="0.4"/>
    <row r="87" ht="14.5" customHeight="1" x14ac:dyDescent="0.4"/>
    <row r="88" ht="14.5" customHeight="1" x14ac:dyDescent="0.4"/>
    <row r="89" ht="14.5" customHeight="1" x14ac:dyDescent="0.4"/>
    <row r="90" ht="14.5" customHeight="1" x14ac:dyDescent="0.4"/>
    <row r="91" ht="14.5" customHeight="1" x14ac:dyDescent="0.4"/>
    <row r="92" ht="14.5" customHeight="1" x14ac:dyDescent="0.4"/>
    <row r="93" ht="14.5" customHeight="1" x14ac:dyDescent="0.4"/>
    <row r="94" ht="14.5" customHeight="1" x14ac:dyDescent="0.4"/>
    <row r="95" ht="14.5" customHeight="1" x14ac:dyDescent="0.4"/>
    <row r="96" ht="14.5" customHeight="1" x14ac:dyDescent="0.4"/>
    <row r="97" ht="14.5" customHeight="1" x14ac:dyDescent="0.4"/>
    <row r="98" ht="14.5" customHeight="1" x14ac:dyDescent="0.4"/>
    <row r="99" ht="14.5" customHeight="1" x14ac:dyDescent="0.4"/>
    <row r="100" ht="14.5" customHeight="1" x14ac:dyDescent="0.4"/>
    <row r="101" ht="14.5" customHeight="1" x14ac:dyDescent="0.4"/>
    <row r="102" ht="14.5" customHeight="1" x14ac:dyDescent="0.4"/>
    <row r="103" ht="14.5" customHeight="1" x14ac:dyDescent="0.4"/>
    <row r="104" ht="14.5" customHeight="1" x14ac:dyDescent="0.4"/>
    <row r="105" ht="14.5" customHeight="1" x14ac:dyDescent="0.4"/>
    <row r="106" ht="14.5" customHeight="1" x14ac:dyDescent="0.4"/>
    <row r="107" ht="14.5" customHeight="1" x14ac:dyDescent="0.4"/>
    <row r="108" ht="14.5" customHeight="1" x14ac:dyDescent="0.4"/>
    <row r="109" ht="14.5" customHeight="1" x14ac:dyDescent="0.4"/>
    <row r="110" ht="14.5" customHeight="1" x14ac:dyDescent="0.4"/>
    <row r="111" ht="14.5" customHeight="1" x14ac:dyDescent="0.4"/>
    <row r="112" ht="14.5" customHeight="1" x14ac:dyDescent="0.4"/>
    <row r="113" ht="14.5" customHeight="1" x14ac:dyDescent="0.4"/>
    <row r="114" ht="14.5" customHeight="1" x14ac:dyDescent="0.4"/>
    <row r="115" ht="14.5" customHeight="1" x14ac:dyDescent="0.4"/>
    <row r="116" ht="14.5" customHeight="1" x14ac:dyDescent="0.4"/>
    <row r="117" ht="14.5" customHeight="1" x14ac:dyDescent="0.4"/>
    <row r="118" ht="14.5" customHeight="1" x14ac:dyDescent="0.4"/>
    <row r="119" ht="14.5" customHeight="1" x14ac:dyDescent="0.4"/>
    <row r="120" ht="14.5" customHeight="1" x14ac:dyDescent="0.4"/>
    <row r="121" ht="14.5" customHeight="1" x14ac:dyDescent="0.4"/>
    <row r="122" ht="14.5" customHeight="1" x14ac:dyDescent="0.4"/>
    <row r="123" ht="14.5" customHeight="1" x14ac:dyDescent="0.4"/>
    <row r="124" ht="14.5" customHeight="1" x14ac:dyDescent="0.4"/>
    <row r="125" ht="14.5" customHeight="1" x14ac:dyDescent="0.4"/>
    <row r="126" ht="14.5" customHeight="1" x14ac:dyDescent="0.4"/>
    <row r="127" ht="14.5" customHeight="1" x14ac:dyDescent="0.4"/>
    <row r="128" ht="14.5" customHeight="1" x14ac:dyDescent="0.4"/>
    <row r="129" ht="14.5" customHeight="1" x14ac:dyDescent="0.4"/>
    <row r="130" ht="14.5" customHeight="1" x14ac:dyDescent="0.4"/>
    <row r="131" ht="14.5" customHeight="1" x14ac:dyDescent="0.4"/>
    <row r="132" ht="14.5" customHeight="1" x14ac:dyDescent="0.4"/>
    <row r="133" ht="14.5" customHeight="1" x14ac:dyDescent="0.4"/>
    <row r="134" ht="14.5" customHeight="1" x14ac:dyDescent="0.4"/>
    <row r="135" ht="14.5" customHeight="1" x14ac:dyDescent="0.4"/>
    <row r="136" ht="14.5" customHeight="1" x14ac:dyDescent="0.4"/>
    <row r="137" ht="14.5" customHeight="1" x14ac:dyDescent="0.4"/>
    <row r="138" ht="14.5" customHeight="1" x14ac:dyDescent="0.4"/>
    <row r="139" ht="14.5" customHeight="1" x14ac:dyDescent="0.4"/>
    <row r="140" ht="14.5" customHeight="1" x14ac:dyDescent="0.4"/>
    <row r="141" ht="14.5" customHeight="1" x14ac:dyDescent="0.4"/>
    <row r="142" ht="14.5" customHeight="1" x14ac:dyDescent="0.4"/>
    <row r="143" ht="14.5" customHeight="1" x14ac:dyDescent="0.4"/>
    <row r="144" ht="14.5" customHeight="1" x14ac:dyDescent="0.4"/>
    <row r="145" ht="14.5" customHeight="1" x14ac:dyDescent="0.4"/>
    <row r="146" ht="14.5" customHeight="1" x14ac:dyDescent="0.4"/>
    <row r="147" ht="14.5" customHeight="1" x14ac:dyDescent="0.4"/>
    <row r="148" ht="14.5" customHeight="1" x14ac:dyDescent="0.4"/>
    <row r="149" ht="14.5" customHeight="1" x14ac:dyDescent="0.4"/>
    <row r="150" ht="14.5" customHeight="1" x14ac:dyDescent="0.4"/>
    <row r="151" ht="14.5" customHeight="1" x14ac:dyDescent="0.4"/>
    <row r="152" ht="14.5" customHeight="1" x14ac:dyDescent="0.4"/>
    <row r="153" ht="14.5" customHeight="1" x14ac:dyDescent="0.4"/>
    <row r="154" ht="14.5" customHeight="1" x14ac:dyDescent="0.4"/>
    <row r="155" ht="14.5" customHeight="1" x14ac:dyDescent="0.4"/>
    <row r="156" ht="14.5" customHeight="1" x14ac:dyDescent="0.4"/>
    <row r="157" ht="14.5" customHeight="1" x14ac:dyDescent="0.4"/>
    <row r="158" ht="14.5" customHeight="1" x14ac:dyDescent="0.4"/>
    <row r="159" ht="14.5" customHeight="1" x14ac:dyDescent="0.4"/>
    <row r="160" ht="14.5" customHeight="1" x14ac:dyDescent="0.4"/>
    <row r="161" ht="14.5" customHeight="1" x14ac:dyDescent="0.4"/>
    <row r="162" ht="14.5" customHeight="1" x14ac:dyDescent="0.4"/>
    <row r="163" ht="14.5" customHeight="1" x14ac:dyDescent="0.4"/>
    <row r="164" ht="14.5" customHeight="1" x14ac:dyDescent="0.4"/>
    <row r="165" ht="14.5" customHeight="1" x14ac:dyDescent="0.4"/>
    <row r="166" ht="14.5" customHeight="1" x14ac:dyDescent="0.4"/>
    <row r="167" ht="14.5" customHeight="1" x14ac:dyDescent="0.4"/>
    <row r="168" ht="14.5" customHeight="1" x14ac:dyDescent="0.4"/>
    <row r="169" ht="14.5" customHeight="1" x14ac:dyDescent="0.4"/>
    <row r="170" ht="14.5" customHeight="1" x14ac:dyDescent="0.4"/>
    <row r="171" ht="14.5" customHeight="1" x14ac:dyDescent="0.4"/>
    <row r="172" ht="14.5" customHeight="1" x14ac:dyDescent="0.4"/>
    <row r="173" ht="14.5" customHeight="1" x14ac:dyDescent="0.4"/>
    <row r="174" ht="14.5" customHeight="1" x14ac:dyDescent="0.4"/>
    <row r="175" ht="14.5" customHeight="1" x14ac:dyDescent="0.4"/>
    <row r="176" ht="14.5" customHeight="1" x14ac:dyDescent="0.4"/>
    <row r="177" ht="14.5" customHeight="1" x14ac:dyDescent="0.4"/>
    <row r="178" ht="14.5" customHeight="1" x14ac:dyDescent="0.4"/>
    <row r="179" ht="14.5" customHeight="1" x14ac:dyDescent="0.4"/>
    <row r="180" ht="14.5" customHeight="1" x14ac:dyDescent="0.4"/>
    <row r="181" ht="14.5" customHeight="1" x14ac:dyDescent="0.4"/>
    <row r="182" ht="14.5" customHeight="1" x14ac:dyDescent="0.4"/>
    <row r="183" ht="14.5" customHeight="1" x14ac:dyDescent="0.4"/>
    <row r="184" ht="14.5" customHeight="1" x14ac:dyDescent="0.4"/>
    <row r="185" ht="14.5" customHeight="1" x14ac:dyDescent="0.4"/>
    <row r="186" ht="14.5" customHeight="1" x14ac:dyDescent="0.4"/>
    <row r="187" ht="14.5" customHeight="1" x14ac:dyDescent="0.4"/>
    <row r="188" ht="14.5" customHeight="1" x14ac:dyDescent="0.4"/>
    <row r="189" ht="14.5" customHeight="1" x14ac:dyDescent="0.4"/>
    <row r="190" ht="14.5" customHeight="1" x14ac:dyDescent="0.4"/>
    <row r="191" ht="14.5" customHeight="1" x14ac:dyDescent="0.4"/>
    <row r="192" ht="14.5" customHeight="1" x14ac:dyDescent="0.4"/>
    <row r="193" ht="14.5" customHeight="1" x14ac:dyDescent="0.4"/>
    <row r="194" ht="14.5" customHeight="1" x14ac:dyDescent="0.4"/>
    <row r="195" ht="14.5" customHeight="1" x14ac:dyDescent="0.4"/>
    <row r="196" ht="15.05" customHeight="1" x14ac:dyDescent="0.4"/>
    <row r="197" ht="15.05" customHeight="1" x14ac:dyDescent="0.4"/>
    <row r="198" ht="15.05" customHeight="1" x14ac:dyDescent="0.4"/>
    <row r="199" ht="15.05" customHeight="1" x14ac:dyDescent="0.4"/>
    <row r="200" ht="15.05" customHeight="1" x14ac:dyDescent="0.4"/>
    <row r="201" ht="15.05" customHeight="1" x14ac:dyDescent="0.4"/>
    <row r="202" ht="15.05" customHeight="1" x14ac:dyDescent="0.4"/>
    <row r="203" ht="15.05" customHeight="1" x14ac:dyDescent="0.4"/>
    <row r="204" ht="15.05" customHeight="1" x14ac:dyDescent="0.4"/>
    <row r="205" ht="15.05" customHeight="1" x14ac:dyDescent="0.4"/>
    <row r="206" ht="15.05" customHeight="1" x14ac:dyDescent="0.4"/>
    <row r="207" ht="15.05" customHeight="1" x14ac:dyDescent="0.4"/>
    <row r="208" ht="15.05" customHeight="1" x14ac:dyDescent="0.4"/>
    <row r="209" ht="15.05" customHeight="1" x14ac:dyDescent="0.4"/>
    <row r="210" ht="15.05" customHeight="1" x14ac:dyDescent="0.4"/>
    <row r="211" ht="15.05" customHeight="1" x14ac:dyDescent="0.4"/>
    <row r="212" ht="15.05" customHeight="1" x14ac:dyDescent="0.4"/>
    <row r="213" ht="15.05" customHeight="1" x14ac:dyDescent="0.4"/>
    <row r="214" ht="15.05" customHeight="1" x14ac:dyDescent="0.4"/>
    <row r="215" ht="15.05" customHeight="1" x14ac:dyDescent="0.4"/>
    <row r="216" ht="15.05" customHeight="1" x14ac:dyDescent="0.4"/>
    <row r="217" ht="15.05" customHeight="1" x14ac:dyDescent="0.4"/>
    <row r="218" ht="15.05" customHeight="1" x14ac:dyDescent="0.4"/>
    <row r="219" ht="15.05" customHeight="1" x14ac:dyDescent="0.4"/>
    <row r="220" ht="15.05" customHeight="1" x14ac:dyDescent="0.4"/>
    <row r="221" ht="15.05" customHeight="1" x14ac:dyDescent="0.4"/>
    <row r="222" ht="15.05" customHeight="1" x14ac:dyDescent="0.4"/>
    <row r="223" ht="15.05" customHeight="1" x14ac:dyDescent="0.4"/>
    <row r="224" ht="15.05" customHeight="1" x14ac:dyDescent="0.4"/>
    <row r="225" ht="15.05" customHeight="1" x14ac:dyDescent="0.4"/>
    <row r="226" ht="15.05" customHeight="1" x14ac:dyDescent="0.4"/>
    <row r="227" ht="15.05" customHeight="1" x14ac:dyDescent="0.4"/>
    <row r="228" ht="15.05" customHeight="1" x14ac:dyDescent="0.4"/>
    <row r="229" ht="15.05" customHeight="1" x14ac:dyDescent="0.4"/>
    <row r="230" ht="15.05" customHeight="1" x14ac:dyDescent="0.4"/>
    <row r="231" ht="15.05" customHeight="1" x14ac:dyDescent="0.4"/>
    <row r="232" ht="15.05" customHeight="1" x14ac:dyDescent="0.4"/>
    <row r="233" ht="15.05" customHeight="1" x14ac:dyDescent="0.4"/>
    <row r="234" ht="15.05" customHeight="1" x14ac:dyDescent="0.4"/>
    <row r="235" ht="15.05" customHeight="1" x14ac:dyDescent="0.4"/>
    <row r="236" ht="15.05" customHeight="1" x14ac:dyDescent="0.4"/>
    <row r="237" ht="15.05" customHeight="1" x14ac:dyDescent="0.4"/>
    <row r="238" ht="15.05" customHeight="1" x14ac:dyDescent="0.4"/>
    <row r="239" ht="15.05" customHeight="1" x14ac:dyDescent="0.4"/>
    <row r="240" ht="15.05" customHeight="1" x14ac:dyDescent="0.4"/>
    <row r="241" ht="15.05" customHeight="1" x14ac:dyDescent="0.4"/>
    <row r="242" ht="15.05" customHeight="1" x14ac:dyDescent="0.4"/>
    <row r="243" ht="15.05" customHeight="1" x14ac:dyDescent="0.4"/>
    <row r="244" ht="15.05" customHeight="1" x14ac:dyDescent="0.4"/>
    <row r="245" ht="15.05" customHeight="1" x14ac:dyDescent="0.4"/>
    <row r="246" ht="15.05" customHeight="1" x14ac:dyDescent="0.4"/>
    <row r="247" ht="15.05" customHeight="1" x14ac:dyDescent="0.4"/>
    <row r="248" ht="15.05" customHeight="1" x14ac:dyDescent="0.4"/>
    <row r="249" ht="15.05" customHeight="1" x14ac:dyDescent="0.4"/>
    <row r="250" ht="15.05" customHeight="1" x14ac:dyDescent="0.4"/>
    <row r="251" ht="15.05" customHeight="1" x14ac:dyDescent="0.4"/>
    <row r="252" ht="15.05" customHeight="1" x14ac:dyDescent="0.4"/>
    <row r="253" ht="15.05" customHeight="1" x14ac:dyDescent="0.4"/>
    <row r="254" ht="15.05" customHeight="1" x14ac:dyDescent="0.4"/>
    <row r="255" ht="15.05" customHeight="1" x14ac:dyDescent="0.4"/>
    <row r="256" ht="15.05" customHeight="1" x14ac:dyDescent="0.4"/>
    <row r="257" ht="15.05" customHeight="1" x14ac:dyDescent="0.4"/>
    <row r="258" ht="15.05" customHeight="1" x14ac:dyDescent="0.4"/>
    <row r="259" ht="15.05" customHeight="1" x14ac:dyDescent="0.4"/>
    <row r="260" ht="15.05" customHeight="1" x14ac:dyDescent="0.4"/>
    <row r="261" ht="15.05" customHeight="1" x14ac:dyDescent="0.4"/>
    <row r="262" ht="15.05" customHeight="1" x14ac:dyDescent="0.4"/>
    <row r="263" ht="15.05" customHeight="1" x14ac:dyDescent="0.4"/>
    <row r="264" ht="15.05" customHeight="1" x14ac:dyDescent="0.4"/>
    <row r="265" ht="15.05" customHeight="1" x14ac:dyDescent="0.4"/>
    <row r="266" ht="15.05" customHeight="1" x14ac:dyDescent="0.4"/>
    <row r="267" ht="15.05" customHeight="1" x14ac:dyDescent="0.4"/>
    <row r="268" ht="15.05" customHeight="1" x14ac:dyDescent="0.4"/>
    <row r="269" ht="15.05" customHeight="1" x14ac:dyDescent="0.4"/>
    <row r="270" ht="15.05" customHeight="1" x14ac:dyDescent="0.4"/>
    <row r="271" ht="15.05" customHeight="1" x14ac:dyDescent="0.4"/>
    <row r="272" ht="15.05" customHeight="1" x14ac:dyDescent="0.4"/>
    <row r="273" ht="15.05" customHeight="1" x14ac:dyDescent="0.4"/>
    <row r="274" ht="15.05" customHeight="1" x14ac:dyDescent="0.4"/>
    <row r="275" ht="15.05" customHeight="1" x14ac:dyDescent="0.4"/>
    <row r="276" ht="15.05" customHeight="1" x14ac:dyDescent="0.4"/>
    <row r="277" ht="15.05" customHeight="1" x14ac:dyDescent="0.4"/>
    <row r="278" ht="15.05" customHeight="1" x14ac:dyDescent="0.4"/>
    <row r="279" ht="15.05" customHeight="1" x14ac:dyDescent="0.4"/>
    <row r="280" ht="15.05" customHeight="1" x14ac:dyDescent="0.4"/>
    <row r="281" ht="14.5" hidden="1" customHeight="1" x14ac:dyDescent="0.25"/>
    <row r="282" ht="14.5" hidden="1" customHeight="1" x14ac:dyDescent="0.25"/>
    <row r="283" ht="14.5" hidden="1" customHeight="1" x14ac:dyDescent="0.25"/>
    <row r="284" ht="14.5" hidden="1" customHeight="1" x14ac:dyDescent="0.25"/>
    <row r="285" ht="14.5" hidden="1" customHeight="1" x14ac:dyDescent="0.25"/>
    <row r="286" ht="14.5" hidden="1" customHeight="1" x14ac:dyDescent="0.25"/>
    <row r="287" ht="14.5" hidden="1" customHeight="1" x14ac:dyDescent="0.25"/>
    <row r="288" ht="14.5" hidden="1" customHeight="1" x14ac:dyDescent="0.25"/>
    <row r="289" ht="14.5" hidden="1" customHeight="1" x14ac:dyDescent="0.25"/>
    <row r="290" ht="14.5" hidden="1" customHeight="1" x14ac:dyDescent="0.25"/>
    <row r="291" ht="14.5" hidden="1" customHeight="1" x14ac:dyDescent="0.25"/>
    <row r="292" ht="14.5" hidden="1" customHeight="1" x14ac:dyDescent="0.25"/>
    <row r="293" ht="14.5" hidden="1" customHeight="1" x14ac:dyDescent="0.25"/>
    <row r="294" ht="14.5" hidden="1" customHeight="1" x14ac:dyDescent="0.25"/>
    <row r="295" ht="14.5" hidden="1" customHeight="1" x14ac:dyDescent="0.25"/>
    <row r="296" ht="14.5" hidden="1" customHeight="1" x14ac:dyDescent="0.25"/>
    <row r="297" ht="14.5" hidden="1" customHeight="1" x14ac:dyDescent="0.25"/>
    <row r="298" ht="14.5" hidden="1" customHeight="1" x14ac:dyDescent="0.25"/>
    <row r="299" ht="14.5" hidden="1" customHeight="1" x14ac:dyDescent="0.25"/>
    <row r="300" ht="14.5" hidden="1" customHeight="1" x14ac:dyDescent="0.25"/>
    <row r="301" ht="14.5" hidden="1" customHeight="1" x14ac:dyDescent="0.25"/>
    <row r="302" ht="14.5" hidden="1" customHeight="1" x14ac:dyDescent="0.25"/>
    <row r="303" ht="14.5" hidden="1" customHeight="1" x14ac:dyDescent="0.25"/>
    <row r="304" ht="14.5" hidden="1" customHeight="1" x14ac:dyDescent="0.25"/>
    <row r="305" ht="14.5" hidden="1" customHeight="1" x14ac:dyDescent="0.25"/>
    <row r="306" ht="14.5" hidden="1" customHeight="1" x14ac:dyDescent="0.25"/>
    <row r="307" ht="14.5" hidden="1" customHeight="1" x14ac:dyDescent="0.25"/>
    <row r="308" ht="14.5" hidden="1" customHeight="1" x14ac:dyDescent="0.25"/>
    <row r="309" ht="14.5" hidden="1" customHeight="1" x14ac:dyDescent="0.25"/>
    <row r="310" ht="14.5" hidden="1" customHeight="1" x14ac:dyDescent="0.25"/>
    <row r="311" ht="14.5" hidden="1" customHeight="1" x14ac:dyDescent="0.25"/>
    <row r="312" ht="14.5" hidden="1" customHeight="1" x14ac:dyDescent="0.25"/>
    <row r="313" ht="14.5" hidden="1" customHeight="1" x14ac:dyDescent="0.25"/>
    <row r="314" ht="14.5" hidden="1" customHeight="1" x14ac:dyDescent="0.25"/>
    <row r="315" ht="14.5" hidden="1" customHeight="1" x14ac:dyDescent="0.25"/>
    <row r="316" ht="14.5" hidden="1" customHeight="1" x14ac:dyDescent="0.25"/>
    <row r="317" ht="14.5" hidden="1" customHeight="1" x14ac:dyDescent="0.25"/>
    <row r="318" ht="14.5" hidden="1" customHeight="1" x14ac:dyDescent="0.25"/>
    <row r="319" ht="14.5" hidden="1" customHeight="1" x14ac:dyDescent="0.4"/>
    <row r="320" ht="14.5" hidden="1" customHeight="1" x14ac:dyDescent="0.4"/>
    <row r="321" ht="14.5" hidden="1" customHeight="1" x14ac:dyDescent="0.4"/>
    <row r="322" ht="14.5" hidden="1" customHeight="1" x14ac:dyDescent="0.4"/>
    <row r="323" ht="14.5" hidden="1" customHeight="1" x14ac:dyDescent="0.4"/>
    <row r="324" ht="14.5" hidden="1" customHeight="1" x14ac:dyDescent="0.4"/>
    <row r="325" ht="14.5" hidden="1" customHeight="1" x14ac:dyDescent="0.4"/>
    <row r="326" ht="14.5" hidden="1" customHeight="1" x14ac:dyDescent="0.4"/>
    <row r="327" ht="14.5" hidden="1" customHeight="1" x14ac:dyDescent="0.4"/>
    <row r="328" ht="14.5" hidden="1" customHeight="1" x14ac:dyDescent="0.4"/>
    <row r="329" ht="14.5" hidden="1" customHeight="1" x14ac:dyDescent="0.4"/>
    <row r="330" ht="14.5" hidden="1" customHeight="1" x14ac:dyDescent="0.4"/>
    <row r="331" ht="14.5" hidden="1" customHeight="1" x14ac:dyDescent="0.4"/>
    <row r="332" ht="14.5" hidden="1" customHeight="1" x14ac:dyDescent="0.4"/>
    <row r="333" ht="14.5" hidden="1" customHeight="1" x14ac:dyDescent="0.4"/>
    <row r="334" ht="14.5" hidden="1" customHeight="1" x14ac:dyDescent="0.4"/>
    <row r="335" ht="14.5" hidden="1" customHeight="1" x14ac:dyDescent="0.4"/>
    <row r="336" ht="14.5" hidden="1" customHeight="1" x14ac:dyDescent="0.4"/>
    <row r="337" ht="14.5" hidden="1" customHeight="1" x14ac:dyDescent="0.4"/>
    <row r="338" ht="14.5" hidden="1" customHeight="1" x14ac:dyDescent="0.4"/>
    <row r="339" ht="14.5" hidden="1" customHeight="1" x14ac:dyDescent="0.4"/>
    <row r="340" ht="14.5" hidden="1" customHeight="1" x14ac:dyDescent="0.4"/>
    <row r="341" ht="14.5" hidden="1" customHeight="1" x14ac:dyDescent="0.4"/>
    <row r="342" ht="14.5" hidden="1" customHeight="1" x14ac:dyDescent="0.4"/>
    <row r="343" ht="14.5" hidden="1" customHeight="1" x14ac:dyDescent="0.4"/>
    <row r="344" ht="14.5" hidden="1" customHeight="1" x14ac:dyDescent="0.4"/>
    <row r="345" ht="14.5" hidden="1" customHeight="1" x14ac:dyDescent="0.4"/>
    <row r="346" ht="14.5" hidden="1" customHeight="1" x14ac:dyDescent="0.4"/>
    <row r="347" ht="14.5" hidden="1" customHeight="1" x14ac:dyDescent="0.4"/>
    <row r="348" ht="14.5" hidden="1" customHeight="1" x14ac:dyDescent="0.4"/>
    <row r="349" ht="14.5" hidden="1" customHeight="1" x14ac:dyDescent="0.4"/>
    <row r="350" ht="14.5" hidden="1" customHeight="1" x14ac:dyDescent="0.4"/>
    <row r="351" ht="14.5" hidden="1" customHeight="1" x14ac:dyDescent="0.4"/>
    <row r="352" ht="14.5" hidden="1" customHeight="1" x14ac:dyDescent="0.4"/>
    <row r="353" ht="14.5" hidden="1" customHeight="1" x14ac:dyDescent="0.4"/>
    <row r="354" ht="14.5" hidden="1" customHeight="1" x14ac:dyDescent="0.4"/>
    <row r="355" ht="14.5" hidden="1" customHeight="1" x14ac:dyDescent="0.4"/>
    <row r="356" ht="14.5" hidden="1" customHeight="1" x14ac:dyDescent="0.4"/>
    <row r="357" ht="14.5" hidden="1" customHeight="1" x14ac:dyDescent="0.4"/>
    <row r="358" ht="14.5" hidden="1" customHeight="1" x14ac:dyDescent="0.4"/>
    <row r="359" ht="14.5" hidden="1" customHeight="1" x14ac:dyDescent="0.4"/>
    <row r="360" ht="14.5" hidden="1" customHeight="1" x14ac:dyDescent="0.4"/>
    <row r="361" ht="14.5" hidden="1" customHeight="1" x14ac:dyDescent="0.4"/>
    <row r="362" ht="14.5" hidden="1" customHeight="1" x14ac:dyDescent="0.4"/>
    <row r="363" ht="14.5" hidden="1" customHeight="1" x14ac:dyDescent="0.4"/>
    <row r="364" ht="14.5" hidden="1" customHeight="1" x14ac:dyDescent="0.4"/>
    <row r="365" ht="14.5" hidden="1" customHeight="1" x14ac:dyDescent="0.4"/>
    <row r="366" ht="14.5" hidden="1" customHeight="1" x14ac:dyDescent="0.4"/>
    <row r="367" ht="14.5" hidden="1" customHeight="1" x14ac:dyDescent="0.4"/>
    <row r="368" ht="14.5" hidden="1" customHeight="1" x14ac:dyDescent="0.4"/>
    <row r="369" ht="14.5" hidden="1" customHeight="1" x14ac:dyDescent="0.4"/>
    <row r="370" ht="14.5" hidden="1" customHeight="1" x14ac:dyDescent="0.4"/>
    <row r="371" ht="14.5" hidden="1" customHeight="1" x14ac:dyDescent="0.4"/>
    <row r="372" ht="14.5" hidden="1" customHeight="1" x14ac:dyDescent="0.4"/>
    <row r="373" ht="14.5" hidden="1" customHeight="1" x14ac:dyDescent="0.4"/>
    <row r="374" ht="14.5" hidden="1" customHeight="1" x14ac:dyDescent="0.4"/>
    <row r="375" ht="14.5" hidden="1" customHeight="1" x14ac:dyDescent="0.4"/>
    <row r="376" ht="14.5" hidden="1" customHeight="1" x14ac:dyDescent="0.4"/>
    <row r="377" ht="14.5" hidden="1" customHeight="1" x14ac:dyDescent="0.4"/>
    <row r="378" ht="14.5" hidden="1" customHeight="1" x14ac:dyDescent="0.4"/>
    <row r="379" ht="14.5" hidden="1" customHeight="1" x14ac:dyDescent="0.4"/>
    <row r="380" ht="14.5" hidden="1" customHeight="1" x14ac:dyDescent="0.4"/>
    <row r="381" ht="14.5" hidden="1" customHeight="1" x14ac:dyDescent="0.4"/>
    <row r="382" ht="14.5" hidden="1" customHeight="1" x14ac:dyDescent="0.4"/>
    <row r="383" ht="14.5" hidden="1" customHeight="1" x14ac:dyDescent="0.4"/>
    <row r="384" ht="14.5" hidden="1" customHeight="1" x14ac:dyDescent="0.4"/>
    <row r="385" ht="14.5" hidden="1" customHeight="1" x14ac:dyDescent="0.4"/>
    <row r="386" ht="14.5" hidden="1" customHeight="1" x14ac:dyDescent="0.4"/>
    <row r="387" ht="14.5" hidden="1" customHeight="1" x14ac:dyDescent="0.4"/>
    <row r="388" ht="14.5" hidden="1" customHeight="1" x14ac:dyDescent="0.4"/>
    <row r="389" ht="14.5" hidden="1" customHeight="1" x14ac:dyDescent="0.4"/>
    <row r="390" ht="14.5" hidden="1" customHeight="1" x14ac:dyDescent="0.4"/>
    <row r="391" ht="14.5" hidden="1" customHeight="1" x14ac:dyDescent="0.4"/>
    <row r="392" ht="14.5" hidden="1" customHeight="1" x14ac:dyDescent="0.4"/>
    <row r="393" ht="14.5" hidden="1" customHeight="1" x14ac:dyDescent="0.4"/>
    <row r="394" ht="14.5" hidden="1" customHeight="1" x14ac:dyDescent="0.4"/>
    <row r="395" ht="14.5" hidden="1" customHeight="1" x14ac:dyDescent="0.4"/>
    <row r="396" ht="14.5" hidden="1" customHeight="1" x14ac:dyDescent="0.4"/>
    <row r="397" ht="14.5" hidden="1" customHeight="1" x14ac:dyDescent="0.4"/>
    <row r="398" ht="14.5" hidden="1" customHeight="1" x14ac:dyDescent="0.4"/>
    <row r="399" ht="14.5" hidden="1" customHeight="1" x14ac:dyDescent="0.4"/>
    <row r="400" ht="14.5" hidden="1" customHeight="1" x14ac:dyDescent="0.4"/>
    <row r="401" ht="14.5" hidden="1" customHeight="1" x14ac:dyDescent="0.4"/>
    <row r="402" ht="14.5" hidden="1" customHeight="1" x14ac:dyDescent="0.4"/>
    <row r="403" ht="14.5" hidden="1" customHeight="1" x14ac:dyDescent="0.4"/>
    <row r="404" ht="14.5" hidden="1" customHeight="1" x14ac:dyDescent="0.4"/>
    <row r="405" ht="14.5" hidden="1" customHeight="1" x14ac:dyDescent="0.4"/>
    <row r="406" ht="14.5" hidden="1" customHeight="1" x14ac:dyDescent="0.4"/>
    <row r="407" ht="14.5" hidden="1" customHeight="1" x14ac:dyDescent="0.4"/>
    <row r="408" ht="14.5" hidden="1" customHeight="1" x14ac:dyDescent="0.4"/>
    <row r="409" ht="14.5" hidden="1" customHeight="1" x14ac:dyDescent="0.4"/>
    <row r="410" ht="14.5" hidden="1" customHeight="1" x14ac:dyDescent="0.4"/>
    <row r="411" ht="14.5" hidden="1" customHeight="1" x14ac:dyDescent="0.4"/>
    <row r="412" ht="14.5" hidden="1" customHeight="1" x14ac:dyDescent="0.4"/>
    <row r="413" ht="14.5" hidden="1" customHeight="1" x14ac:dyDescent="0.4"/>
    <row r="414" ht="14.5" hidden="1" customHeight="1" x14ac:dyDescent="0.4"/>
    <row r="415" ht="14.5" hidden="1" customHeight="1" x14ac:dyDescent="0.4"/>
    <row r="416" ht="14.5" hidden="1" customHeight="1" x14ac:dyDescent="0.4"/>
    <row r="417" ht="14.5" hidden="1" customHeight="1" x14ac:dyDescent="0.4"/>
    <row r="418" ht="14.5" hidden="1" customHeight="1" x14ac:dyDescent="0.4"/>
    <row r="419" ht="14.5" hidden="1" customHeight="1" x14ac:dyDescent="0.4"/>
    <row r="420" ht="14.5" hidden="1" customHeight="1" x14ac:dyDescent="0.4"/>
    <row r="421" ht="14.5" hidden="1" customHeight="1" x14ac:dyDescent="0.4"/>
    <row r="422" ht="14.5" hidden="1" customHeight="1" x14ac:dyDescent="0.4"/>
    <row r="423" ht="14.5" hidden="1" customHeight="1" x14ac:dyDescent="0.4"/>
    <row r="424" ht="14.5" hidden="1" customHeight="1" x14ac:dyDescent="0.4"/>
    <row r="425" ht="14.5" hidden="1" customHeight="1" x14ac:dyDescent="0.4"/>
  </sheetData>
  <sheetProtection password="8A5A" sheet="1" objects="1" scenarios="1"/>
  <mergeCells count="31">
    <mergeCell ref="A41:H41"/>
    <mergeCell ref="B32:G32"/>
    <mergeCell ref="B28:G28"/>
    <mergeCell ref="B29:G29"/>
    <mergeCell ref="B30:G30"/>
    <mergeCell ref="B31:G31"/>
    <mergeCell ref="B39:G39"/>
    <mergeCell ref="B40:G40"/>
    <mergeCell ref="B35:G35"/>
    <mergeCell ref="B34:G34"/>
    <mergeCell ref="B33:G33"/>
    <mergeCell ref="B36:G36"/>
    <mergeCell ref="B37:G37"/>
    <mergeCell ref="B38:G38"/>
    <mergeCell ref="F6:H6"/>
    <mergeCell ref="A6:E6"/>
    <mergeCell ref="A5:H5"/>
    <mergeCell ref="A1:H1"/>
    <mergeCell ref="H2:H3"/>
    <mergeCell ref="A4:H4"/>
    <mergeCell ref="A2:D3"/>
    <mergeCell ref="E2:G3"/>
    <mergeCell ref="F7:H7"/>
    <mergeCell ref="A7:E7"/>
    <mergeCell ref="B27:G27"/>
    <mergeCell ref="A9:H9"/>
    <mergeCell ref="B26:G26"/>
    <mergeCell ref="F8:H8"/>
    <mergeCell ref="A8:E8"/>
    <mergeCell ref="A16:C17"/>
    <mergeCell ref="A21:C21"/>
  </mergeCells>
  <dataValidations count="2">
    <dataValidation operator="greaterThan" showInputMessage="1" showErrorMessage="1" sqref="F6"/>
    <dataValidation type="list" showInputMessage="1" showErrorMessage="1" sqref="F7:H7">
      <formula1>$M$27:$M$30</formula1>
    </dataValidation>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209931" r:id="rId4">
          <objectPr defaultSize="0" r:id="rId5">
            <anchor moveWithCells="1">
              <from>
                <xdr:col>0</xdr:col>
                <xdr:colOff>123416</xdr:colOff>
                <xdr:row>41</xdr:row>
                <xdr:rowOff>67318</xdr:rowOff>
              </from>
              <to>
                <xdr:col>7</xdr:col>
                <xdr:colOff>342199</xdr:colOff>
                <xdr:row>63</xdr:row>
                <xdr:rowOff>112196</xdr:rowOff>
              </to>
            </anchor>
          </objectPr>
        </oleObject>
      </mc:Choice>
      <mc:Fallback>
        <oleObject progId="Word.Document.12" shapeId="209931" r:id="rId4"/>
      </mc:Fallback>
    </mc:AlternateContent>
    <mc:AlternateContent xmlns:mc="http://schemas.openxmlformats.org/markup-compatibility/2006">
      <mc:Choice Requires="x14">
        <oleObject progId="Word.Document.12" shapeId="209932" r:id="rId6">
          <objectPr defaultSize="0" autoPict="0" r:id="rId7">
            <anchor moveWithCells="1">
              <from>
                <xdr:col>0</xdr:col>
                <xdr:colOff>106587</xdr:colOff>
                <xdr:row>66</xdr:row>
                <xdr:rowOff>78537</xdr:rowOff>
              </from>
              <to>
                <xdr:col>7</xdr:col>
                <xdr:colOff>364638</xdr:colOff>
                <xdr:row>115</xdr:row>
                <xdr:rowOff>44879</xdr:rowOff>
              </to>
            </anchor>
          </objectPr>
        </oleObject>
      </mc:Choice>
      <mc:Fallback>
        <oleObject progId="Word.Document.12" shapeId="209932" r:id="rId6"/>
      </mc:Fallback>
    </mc:AlternateContent>
    <mc:AlternateContent xmlns:mc="http://schemas.openxmlformats.org/markup-compatibility/2006">
      <mc:Choice Requires="x14">
        <oleObject progId="Word.Document.12" shapeId="209933" r:id="rId8">
          <objectPr defaultSize="0" autoPict="0" r:id="rId9">
            <anchor moveWithCells="1">
              <from>
                <xdr:col>0</xdr:col>
                <xdr:colOff>95367</xdr:colOff>
                <xdr:row>120</xdr:row>
                <xdr:rowOff>106587</xdr:rowOff>
              </from>
              <to>
                <xdr:col>7</xdr:col>
                <xdr:colOff>353418</xdr:colOff>
                <xdr:row>171</xdr:row>
                <xdr:rowOff>44879</xdr:rowOff>
              </to>
            </anchor>
          </objectPr>
        </oleObject>
      </mc:Choice>
      <mc:Fallback>
        <oleObject progId="Word.Document.12" shapeId="209933" r:id="rId8"/>
      </mc:Fallback>
    </mc:AlternateContent>
    <mc:AlternateContent xmlns:mc="http://schemas.openxmlformats.org/markup-compatibility/2006">
      <mc:Choice Requires="x14">
        <oleObject progId="Word.Document.12" shapeId="209935" r:id="rId10">
          <objectPr defaultSize="0" autoPict="0" r:id="rId11">
            <anchor moveWithCells="1">
              <from>
                <xdr:col>0</xdr:col>
                <xdr:colOff>106587</xdr:colOff>
                <xdr:row>174</xdr:row>
                <xdr:rowOff>134636</xdr:rowOff>
              </from>
              <to>
                <xdr:col>7</xdr:col>
                <xdr:colOff>364638</xdr:colOff>
                <xdr:row>189</xdr:row>
                <xdr:rowOff>106587</xdr:rowOff>
              </to>
            </anchor>
          </objectPr>
        </oleObject>
      </mc:Choice>
      <mc:Fallback>
        <oleObject progId="Word.Document.12" shapeId="209935" r:id="rId10"/>
      </mc:Fallback>
    </mc:AlternateContent>
  </oleObjects>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27"/>
  <dimension ref="A1:X340"/>
  <sheetViews>
    <sheetView showGridLines="0" topLeftCell="A2" zoomScaleNormal="100" workbookViewId="0">
      <selection activeCell="A2" sqref="A2:D3"/>
    </sheetView>
  </sheetViews>
  <sheetFormatPr defaultColWidth="0" defaultRowHeight="0" customHeight="1" zeroHeight="1" x14ac:dyDescent="0.4"/>
  <cols>
    <col min="1" max="1" width="14.53515625" style="26" customWidth="1"/>
    <col min="2" max="7" width="11.3828125" style="26" customWidth="1"/>
    <col min="8" max="8" width="10.53515625" style="26" customWidth="1"/>
    <col min="9" max="9" width="2.3828125" style="26" customWidth="1"/>
    <col min="10" max="12" width="3" style="26" hidden="1" customWidth="1"/>
    <col min="13" max="13" width="27.15234375" style="26" hidden="1" customWidth="1"/>
    <col min="14" max="14" width="17.15234375" style="26" hidden="1" customWidth="1"/>
    <col min="15" max="15" width="5.84375" style="26" hidden="1" customWidth="1"/>
    <col min="16" max="16" width="3" style="26" hidden="1" customWidth="1"/>
    <col min="17" max="18" width="8.53515625" style="26" hidden="1" customWidth="1"/>
    <col min="19" max="19" width="1.84375" style="26" hidden="1" customWidth="1"/>
    <col min="20" max="21" width="8.53515625" style="26" hidden="1" customWidth="1"/>
    <col min="22" max="22" width="1.53515625" style="26" hidden="1" customWidth="1"/>
    <col min="23" max="16384" width="8.53515625" style="26" hidden="1"/>
  </cols>
  <sheetData>
    <row r="1" spans="1:15" ht="15.05" hidden="1" customHeight="1" x14ac:dyDescent="0.4">
      <c r="A1" s="529" t="s">
        <v>300</v>
      </c>
      <c r="B1" s="529"/>
      <c r="C1" s="529"/>
      <c r="D1" s="529"/>
      <c r="E1" s="529"/>
      <c r="F1" s="529"/>
      <c r="G1" s="529"/>
      <c r="H1" s="529"/>
    </row>
    <row r="2" spans="1:15" ht="20.100000000000001" customHeight="1" x14ac:dyDescent="0.4">
      <c r="A2" s="530" t="s">
        <v>321</v>
      </c>
      <c r="B2" s="530"/>
      <c r="C2" s="530"/>
      <c r="D2" s="531"/>
      <c r="E2" s="534" t="s">
        <v>103</v>
      </c>
      <c r="F2" s="535"/>
      <c r="G2" s="535"/>
      <c r="H2" s="538" t="s">
        <v>268</v>
      </c>
    </row>
    <row r="3" spans="1:15" ht="8.3000000000000007" customHeight="1" thickBot="1" x14ac:dyDescent="0.45">
      <c r="A3" s="532"/>
      <c r="B3" s="532"/>
      <c r="C3" s="532"/>
      <c r="D3" s="533"/>
      <c r="E3" s="536"/>
      <c r="F3" s="537"/>
      <c r="G3" s="537"/>
      <c r="H3" s="539"/>
    </row>
    <row r="4" spans="1:15" ht="16.45" customHeight="1" thickTop="1" thickBot="1" x14ac:dyDescent="0.45">
      <c r="A4" s="540" t="s">
        <v>266</v>
      </c>
      <c r="B4" s="540"/>
      <c r="C4" s="540"/>
      <c r="D4" s="540"/>
      <c r="E4" s="540"/>
      <c r="F4" s="540"/>
      <c r="G4" s="540"/>
      <c r="H4" s="540"/>
      <c r="N4" s="52"/>
      <c r="O4" s="52"/>
    </row>
    <row r="5" spans="1:15" ht="15.05" customHeight="1" thickTop="1" x14ac:dyDescent="0.4">
      <c r="A5" s="632" t="s">
        <v>267</v>
      </c>
      <c r="B5" s="632"/>
      <c r="C5" s="632"/>
      <c r="D5" s="632"/>
      <c r="E5" s="632"/>
      <c r="F5" s="632"/>
      <c r="G5" s="632"/>
      <c r="H5" s="632"/>
    </row>
    <row r="6" spans="1:15" ht="15.05" customHeight="1" x14ac:dyDescent="0.4">
      <c r="A6" s="516" t="s">
        <v>14</v>
      </c>
      <c r="B6" s="516"/>
      <c r="C6" s="517"/>
      <c r="D6" s="517"/>
      <c r="E6" s="517"/>
      <c r="F6" s="518" t="s">
        <v>29</v>
      </c>
      <c r="G6" s="518"/>
      <c r="H6" s="519"/>
    </row>
    <row r="7" spans="1:15" ht="15.05" customHeight="1" x14ac:dyDescent="0.4">
      <c r="A7" s="516" t="s">
        <v>15</v>
      </c>
      <c r="B7" s="516"/>
      <c r="C7" s="517"/>
      <c r="D7" s="517"/>
      <c r="E7" s="517"/>
      <c r="F7" s="520"/>
      <c r="G7" s="520"/>
      <c r="H7" s="521"/>
      <c r="M7" s="256"/>
      <c r="N7" s="53"/>
      <c r="O7" s="53"/>
    </row>
    <row r="8" spans="1:15" ht="15.05" customHeight="1" x14ac:dyDescent="0.4">
      <c r="A8" s="516" t="s">
        <v>470</v>
      </c>
      <c r="B8" s="516"/>
      <c r="C8" s="517"/>
      <c r="D8" s="517"/>
      <c r="E8" s="517"/>
      <c r="F8" s="520"/>
      <c r="G8" s="520"/>
      <c r="H8" s="521"/>
      <c r="M8" s="26" t="s">
        <v>471</v>
      </c>
      <c r="N8" s="273" t="b">
        <f>OR(AND(DATI!F15="Nuova costruzione",F7&lt;&gt;"",F8&lt;&gt;"",F9&lt;&gt;""),AND(DATI!F15="Ristrutturazione",F7&lt;&gt;""))</f>
        <v>0</v>
      </c>
    </row>
    <row r="9" spans="1:15" ht="15.05" customHeight="1" x14ac:dyDescent="0.4">
      <c r="A9" s="516" t="s">
        <v>482</v>
      </c>
      <c r="B9" s="516"/>
      <c r="C9" s="517"/>
      <c r="D9" s="517"/>
      <c r="E9" s="517"/>
      <c r="F9" s="520"/>
      <c r="G9" s="520"/>
      <c r="H9" s="521"/>
      <c r="M9" s="54" t="s">
        <v>483</v>
      </c>
      <c r="N9" s="53" t="e">
        <f>IF(F7&lt;MIN(N30:N37),O28,IF(F7&gt;MAX(N30:N37),O29,(F7-INDEX(N30:N37,MATCH(F7,N30:N37,1)+1))/(INDEX(N30:N37,MATCH(F7,N30:N37,1))-INDEX(N30:N37,MATCH(F7,N30:N37,1)+1))*INDEX(O30:O37,MATCH(F7,N30:N37,1))-(F7-INDEX(N30:N37,MATCH(F7,N30:N37,1)))/(INDEX(N30:N37,MATCH(F7,N30:N37,1))-INDEX(N30:N37,MATCH(F7,N30:N37,1)+1))*INDEX(O30:O37,MATCH(F7,N30:N37,1)+1)))</f>
        <v>#N/A</v>
      </c>
    </row>
    <row r="10" spans="1:15" ht="15.05" customHeight="1" x14ac:dyDescent="0.4">
      <c r="A10" s="601" t="s">
        <v>8</v>
      </c>
      <c r="B10" s="601"/>
      <c r="C10" s="601"/>
      <c r="D10" s="601"/>
      <c r="E10" s="516"/>
      <c r="F10" s="522" t="str">
        <f>IF(N8=FALSE,"",IF(DATI!F15="Ristrutturazione",N9,IF(N9+F9&gt;5,5,N9+F9)))</f>
        <v/>
      </c>
      <c r="G10" s="522"/>
      <c r="H10" s="523"/>
      <c r="N10" s="53"/>
    </row>
    <row r="11" spans="1:15" s="54" customFormat="1" ht="17.149999999999999" customHeight="1" x14ac:dyDescent="0.4">
      <c r="A11" s="550" t="str">
        <f>IF(DATI!F15="","Seleziona la tipologia di intervento (NUOVA COSTRUZIONE/RISTRUTTURAZIONE) nella scheda DATI!","")</f>
        <v>Seleziona la tipologia di intervento (NUOVA COSTRUZIONE/RISTRUTTURAZIONE) nella scheda DATI!</v>
      </c>
      <c r="B11" s="550"/>
      <c r="C11" s="550"/>
      <c r="D11" s="550"/>
      <c r="E11" s="550"/>
      <c r="F11" s="550"/>
      <c r="G11" s="550"/>
      <c r="H11" s="550"/>
      <c r="N11" s="53"/>
      <c r="O11" s="26"/>
    </row>
    <row r="12" spans="1:15" ht="14.15" customHeight="1" x14ac:dyDescent="0.4">
      <c r="A12" s="332" t="s">
        <v>105</v>
      </c>
      <c r="B12" s="55"/>
      <c r="C12" s="55"/>
      <c r="D12" s="56"/>
      <c r="E12" s="332" t="s">
        <v>106</v>
      </c>
      <c r="F12" s="56"/>
      <c r="G12" s="56"/>
      <c r="H12" s="56"/>
    </row>
    <row r="13" spans="1:15" ht="14.5" customHeight="1" x14ac:dyDescent="0.4">
      <c r="A13" s="57" t="s">
        <v>265</v>
      </c>
      <c r="B13" s="57"/>
      <c r="C13" s="57"/>
      <c r="D13" s="51"/>
      <c r="E13" s="51" t="s">
        <v>266</v>
      </c>
      <c r="F13" s="51"/>
      <c r="G13" s="51"/>
      <c r="H13" s="51"/>
    </row>
    <row r="14" spans="1:15" ht="2.25" customHeight="1" x14ac:dyDescent="0.4">
      <c r="A14" s="58"/>
      <c r="B14" s="58"/>
      <c r="C14" s="58"/>
      <c r="D14" s="59"/>
      <c r="E14" s="59"/>
      <c r="F14" s="59"/>
      <c r="G14" s="59"/>
      <c r="H14" s="59"/>
    </row>
    <row r="15" spans="1:15" ht="2.4500000000000002" customHeight="1" x14ac:dyDescent="0.4">
      <c r="A15" s="60"/>
      <c r="B15" s="60"/>
      <c r="C15" s="57"/>
      <c r="D15" s="61"/>
      <c r="E15" s="61"/>
      <c r="F15" s="61"/>
      <c r="G15" s="61"/>
      <c r="H15" s="61"/>
    </row>
    <row r="16" spans="1:15" ht="14.15" customHeight="1" x14ac:dyDescent="0.4">
      <c r="A16" s="332" t="s">
        <v>107</v>
      </c>
      <c r="B16" s="55"/>
      <c r="C16" s="55"/>
      <c r="D16" s="56"/>
      <c r="E16" s="332" t="s">
        <v>118</v>
      </c>
      <c r="F16" s="56"/>
      <c r="G16" s="56"/>
      <c r="H16" s="56"/>
    </row>
    <row r="17" spans="1:24" ht="14.5" customHeight="1" x14ac:dyDescent="0.4">
      <c r="A17" s="525" t="s">
        <v>145</v>
      </c>
      <c r="B17" s="525"/>
      <c r="C17" s="525"/>
      <c r="D17" s="525"/>
      <c r="E17" s="62" t="s">
        <v>113</v>
      </c>
      <c r="F17" s="62"/>
      <c r="G17" s="63" t="s">
        <v>114</v>
      </c>
      <c r="H17" s="63"/>
    </row>
    <row r="18" spans="1:24" ht="15.9" customHeight="1" x14ac:dyDescent="0.4">
      <c r="A18" s="525"/>
      <c r="B18" s="525"/>
      <c r="C18" s="525"/>
      <c r="D18" s="525"/>
      <c r="E18" s="274">
        <f>'Pesatura criteri'!O69</f>
        <v>2.3880597014925373E-2</v>
      </c>
      <c r="F18" s="62"/>
      <c r="G18" s="65">
        <f>'Pesatura criteri'!N69</f>
        <v>1</v>
      </c>
      <c r="H18" s="63"/>
      <c r="N18" s="256"/>
    </row>
    <row r="19" spans="1:24" ht="2.25" customHeight="1" x14ac:dyDescent="0.4">
      <c r="A19" s="66"/>
      <c r="B19" s="66"/>
      <c r="C19" s="67"/>
      <c r="D19" s="66"/>
      <c r="E19" s="66"/>
      <c r="F19" s="66"/>
      <c r="G19" s="66"/>
      <c r="H19" s="66"/>
    </row>
    <row r="20" spans="1:24" ht="2.4500000000000002" customHeight="1" x14ac:dyDescent="0.4">
      <c r="A20" s="68"/>
      <c r="B20" s="68"/>
      <c r="C20" s="57"/>
      <c r="D20" s="61"/>
      <c r="E20" s="61"/>
      <c r="F20" s="61"/>
      <c r="G20" s="61"/>
      <c r="H20" s="61"/>
    </row>
    <row r="21" spans="1:24" ht="14.15" customHeight="1" x14ac:dyDescent="0.25">
      <c r="A21" s="332" t="s">
        <v>108</v>
      </c>
      <c r="B21" s="55"/>
      <c r="C21" s="55"/>
      <c r="D21" s="69"/>
      <c r="E21" s="334" t="s">
        <v>109</v>
      </c>
      <c r="F21" s="69"/>
      <c r="G21" s="69"/>
      <c r="H21" s="69"/>
    </row>
    <row r="22" spans="1:24" ht="81.95" customHeight="1" x14ac:dyDescent="0.4">
      <c r="A22" s="525" t="s">
        <v>454</v>
      </c>
      <c r="B22" s="525"/>
      <c r="C22" s="525"/>
      <c r="D22" s="525"/>
      <c r="E22" s="70" t="s">
        <v>116</v>
      </c>
      <c r="F22" s="71"/>
      <c r="G22" s="71"/>
      <c r="H22" s="71"/>
    </row>
    <row r="23" spans="1:24" ht="2.25" customHeight="1" x14ac:dyDescent="0.4">
      <c r="A23" s="67"/>
      <c r="B23" s="67"/>
      <c r="C23" s="67"/>
      <c r="D23" s="72"/>
      <c r="E23" s="72"/>
      <c r="F23" s="72"/>
      <c r="G23" s="72"/>
      <c r="H23" s="72"/>
    </row>
    <row r="24" spans="1:24" ht="2.4500000000000002" customHeight="1" x14ac:dyDescent="0.4">
      <c r="A24" s="73"/>
      <c r="B24" s="73"/>
      <c r="C24" s="73"/>
      <c r="D24" s="61"/>
      <c r="E24" s="61"/>
      <c r="F24" s="61"/>
      <c r="G24" s="61"/>
      <c r="H24" s="61"/>
    </row>
    <row r="25" spans="1:24" ht="14.15" customHeight="1" x14ac:dyDescent="0.4">
      <c r="A25" s="332" t="s">
        <v>117</v>
      </c>
      <c r="B25" s="74"/>
      <c r="C25" s="55"/>
      <c r="D25" s="75"/>
      <c r="E25" s="75"/>
      <c r="F25" s="75"/>
      <c r="G25" s="75"/>
      <c r="H25" s="75"/>
      <c r="Q25" s="643" t="s">
        <v>467</v>
      </c>
      <c r="R25" s="643"/>
      <c r="T25" s="643" t="s">
        <v>468</v>
      </c>
      <c r="U25" s="643"/>
      <c r="W25" s="643" t="s">
        <v>469</v>
      </c>
      <c r="X25" s="643"/>
    </row>
    <row r="26" spans="1:24" s="79" customFormat="1" ht="3" customHeight="1" x14ac:dyDescent="0.4">
      <c r="A26" s="76"/>
      <c r="B26" s="76"/>
      <c r="C26" s="77"/>
      <c r="D26" s="78"/>
      <c r="E26" s="78"/>
      <c r="F26" s="78"/>
      <c r="G26" s="78"/>
      <c r="H26" s="78"/>
    </row>
    <row r="27" spans="1:24" ht="31.4" customHeight="1" x14ac:dyDescent="0.4">
      <c r="A27" s="266"/>
      <c r="B27" s="648" t="s">
        <v>464</v>
      </c>
      <c r="C27" s="638"/>
      <c r="D27" s="648" t="s">
        <v>465</v>
      </c>
      <c r="E27" s="638"/>
      <c r="F27" s="637" t="s">
        <v>466</v>
      </c>
      <c r="G27" s="638"/>
      <c r="H27" s="275" t="s">
        <v>110</v>
      </c>
      <c r="N27" s="276" t="s">
        <v>9</v>
      </c>
      <c r="O27" s="276" t="s">
        <v>10</v>
      </c>
      <c r="Q27" s="276" t="s">
        <v>9</v>
      </c>
      <c r="R27" s="276" t="s">
        <v>10</v>
      </c>
      <c r="T27" s="276" t="s">
        <v>9</v>
      </c>
      <c r="U27" s="276" t="s">
        <v>10</v>
      </c>
      <c r="W27" s="276" t="s">
        <v>9</v>
      </c>
      <c r="X27" s="276" t="s">
        <v>10</v>
      </c>
    </row>
    <row r="28" spans="1:24" ht="36.450000000000003" customHeight="1" x14ac:dyDescent="0.4">
      <c r="A28" s="260" t="s">
        <v>22</v>
      </c>
      <c r="B28" s="623" t="s">
        <v>463</v>
      </c>
      <c r="C28" s="624"/>
      <c r="D28" s="623" t="s">
        <v>463</v>
      </c>
      <c r="E28" s="624"/>
      <c r="F28" s="605">
        <v>0</v>
      </c>
      <c r="G28" s="607"/>
      <c r="H28" s="260">
        <v>-1</v>
      </c>
      <c r="N28" s="271" t="s">
        <v>11</v>
      </c>
      <c r="O28" s="271">
        <v>-1</v>
      </c>
      <c r="Q28" s="271" t="s">
        <v>11</v>
      </c>
      <c r="R28" s="271">
        <v>-1</v>
      </c>
      <c r="T28" s="271" t="s">
        <v>11</v>
      </c>
      <c r="U28" s="271">
        <v>-1</v>
      </c>
      <c r="W28" s="271" t="s">
        <v>11</v>
      </c>
      <c r="X28" s="271">
        <v>-1</v>
      </c>
    </row>
    <row r="29" spans="1:24" ht="15.05" customHeight="1" x14ac:dyDescent="0.4">
      <c r="A29" s="260" t="s">
        <v>23</v>
      </c>
      <c r="B29" s="639">
        <v>1</v>
      </c>
      <c r="C29" s="640"/>
      <c r="D29" s="639">
        <v>1</v>
      </c>
      <c r="E29" s="640"/>
      <c r="F29" s="605">
        <v>0.25</v>
      </c>
      <c r="G29" s="607"/>
      <c r="H29" s="260">
        <v>0</v>
      </c>
      <c r="N29" s="271" t="s">
        <v>12</v>
      </c>
      <c r="O29" s="271">
        <v>5</v>
      </c>
      <c r="Q29" s="271" t="s">
        <v>12</v>
      </c>
      <c r="R29" s="271">
        <v>5</v>
      </c>
      <c r="T29" s="271" t="s">
        <v>12</v>
      </c>
      <c r="U29" s="271">
        <v>5</v>
      </c>
      <c r="W29" s="271" t="s">
        <v>12</v>
      </c>
      <c r="X29" s="271">
        <v>5</v>
      </c>
    </row>
    <row r="30" spans="1:24" ht="15.05" customHeight="1" x14ac:dyDescent="0.4">
      <c r="A30" s="262" t="s">
        <v>13</v>
      </c>
      <c r="B30" s="644">
        <v>1.9</v>
      </c>
      <c r="C30" s="645"/>
      <c r="D30" s="641">
        <v>1.18</v>
      </c>
      <c r="E30" s="642"/>
      <c r="F30" s="646">
        <v>0.7</v>
      </c>
      <c r="G30" s="647"/>
      <c r="H30" s="260">
        <v>3</v>
      </c>
      <c r="N30" s="277" t="str">
        <f>IF(AND(DATI!F$15="Nuova costruzione",F$8="SI"),Q30,IF(AND(DATI!F$15="Nuova costruzione",F$8="NO"),T30,IF(DATI!F$15="Ristrutturazione",W30,"")))</f>
        <v/>
      </c>
      <c r="O30" s="271" t="str">
        <f>IF(DATI!F$15="Nuova costruzione",R30,IF(DATI!F$15="Ristrutturazione",X30,""))</f>
        <v/>
      </c>
      <c r="Q30" s="277">
        <v>1</v>
      </c>
      <c r="R30" s="271">
        <v>0</v>
      </c>
      <c r="T30" s="277">
        <v>1</v>
      </c>
      <c r="U30" s="271">
        <v>0</v>
      </c>
      <c r="W30" s="277">
        <v>0</v>
      </c>
      <c r="X30" s="271">
        <v>-1</v>
      </c>
    </row>
    <row r="31" spans="1:24" ht="15.05" customHeight="1" x14ac:dyDescent="0.4">
      <c r="A31" s="260" t="s">
        <v>24</v>
      </c>
      <c r="B31" s="635">
        <v>2.5</v>
      </c>
      <c r="C31" s="636"/>
      <c r="D31" s="641">
        <v>1.3</v>
      </c>
      <c r="E31" s="642"/>
      <c r="F31" s="635">
        <v>1</v>
      </c>
      <c r="G31" s="636"/>
      <c r="H31" s="260">
        <v>5</v>
      </c>
      <c r="N31" s="277" t="str">
        <f>IF(AND(DATI!F$15="Nuova costruzione",F$8="SI"),Q31,IF(AND(DATI!F$15="Nuova costruzione",F$8="NO"),T31,IF(DATI!F$15="Ristrutturazione",W31,"")))</f>
        <v/>
      </c>
      <c r="O31" s="271" t="str">
        <f>IF(DATI!F$15="Nuova costruzione",R31,IF(DATI!F$15="Ristrutturazione",X31,""))</f>
        <v/>
      </c>
      <c r="Q31" s="277">
        <v>1.9</v>
      </c>
      <c r="R31" s="271">
        <v>3</v>
      </c>
      <c r="T31" s="277">
        <v>1.18</v>
      </c>
      <c r="U31" s="271">
        <v>3</v>
      </c>
      <c r="W31" s="277">
        <v>0.25</v>
      </c>
      <c r="X31" s="271">
        <v>0</v>
      </c>
    </row>
    <row r="32" spans="1:24" ht="19.55" customHeight="1" x14ac:dyDescent="0.4">
      <c r="A32" s="86" t="s">
        <v>115</v>
      </c>
      <c r="B32" s="86"/>
      <c r="C32" s="87"/>
      <c r="D32" s="87"/>
      <c r="E32" s="87"/>
      <c r="F32" s="87"/>
      <c r="G32" s="87"/>
      <c r="H32" s="87"/>
      <c r="N32" s="277" t="str">
        <f>IF(AND(DATI!F$15="Nuova costruzione",F$8="SI"),Q32,IF(AND(DATI!F$15="Nuova costruzione",F$8="NO"),T32,IF(DATI!F$15="Ristrutturazione",W32,"")))</f>
        <v/>
      </c>
      <c r="O32" s="271" t="str">
        <f>IF(DATI!F$15="Nuova costruzione",R32,IF(DATI!F$15="Ristrutturazione",X32,""))</f>
        <v/>
      </c>
      <c r="Q32" s="277">
        <v>2.5</v>
      </c>
      <c r="R32" s="271">
        <v>5</v>
      </c>
      <c r="T32" s="277">
        <v>1.3</v>
      </c>
      <c r="U32" s="271">
        <v>5</v>
      </c>
      <c r="W32" s="277">
        <v>0.7</v>
      </c>
      <c r="X32" s="271">
        <v>3</v>
      </c>
    </row>
    <row r="33" spans="14:24" ht="14.6" x14ac:dyDescent="0.4">
      <c r="N33" s="277" t="str">
        <f>IF(AND(DATI!F$15="Nuova costruzione",F$8="SI"),Q33,IF(AND(DATI!F$15="Nuova costruzione",F$8="NO"),T33,IF(DATI!F$15="Ristrutturazione",W33,"")))</f>
        <v/>
      </c>
      <c r="O33" s="271" t="str">
        <f>IF(DATI!F$15="Nuova costruzione",R33,IF(DATI!F$15="Ristrutturazione",X33,""))</f>
        <v/>
      </c>
      <c r="Q33" s="277">
        <v>2.5</v>
      </c>
      <c r="R33" s="271">
        <v>5</v>
      </c>
      <c r="T33" s="277">
        <v>1.3</v>
      </c>
      <c r="U33" s="271">
        <v>5</v>
      </c>
      <c r="W33" s="278">
        <v>1</v>
      </c>
      <c r="X33" s="279">
        <v>5</v>
      </c>
    </row>
    <row r="34" spans="14:24" ht="14.6" x14ac:dyDescent="0.4"/>
    <row r="35" spans="14:24" ht="14.6" x14ac:dyDescent="0.4"/>
    <row r="36" spans="14:24" ht="14.6" x14ac:dyDescent="0.4"/>
    <row r="37" spans="14:24" ht="14.6" x14ac:dyDescent="0.4"/>
    <row r="38" spans="14:24" ht="14.6" x14ac:dyDescent="0.4"/>
    <row r="39" spans="14:24" ht="14.6" x14ac:dyDescent="0.4"/>
    <row r="40" spans="14:24" ht="14.6" x14ac:dyDescent="0.4"/>
    <row r="41" spans="14:24" ht="14.6" x14ac:dyDescent="0.4"/>
    <row r="42" spans="14:24" ht="14.6" x14ac:dyDescent="0.4"/>
    <row r="43" spans="14:24" ht="14.6" x14ac:dyDescent="0.4"/>
    <row r="44" spans="14:24" ht="14.6" x14ac:dyDescent="0.4"/>
    <row r="45" spans="14:24" ht="14.6" x14ac:dyDescent="0.4"/>
    <row r="46" spans="14:24" ht="14.6" x14ac:dyDescent="0.4"/>
    <row r="47" spans="14:24" ht="14.6" x14ac:dyDescent="0.4"/>
    <row r="48" spans="14:24" ht="14.6" x14ac:dyDescent="0.4"/>
    <row r="49" ht="14.6" x14ac:dyDescent="0.4"/>
    <row r="50" ht="14.6" x14ac:dyDescent="0.4"/>
    <row r="51" ht="14.6" x14ac:dyDescent="0.4"/>
    <row r="52" ht="14.6" x14ac:dyDescent="0.4"/>
    <row r="53" ht="14.6" x14ac:dyDescent="0.4"/>
    <row r="54" ht="14.6" x14ac:dyDescent="0.4"/>
    <row r="55" ht="14.6" x14ac:dyDescent="0.4"/>
    <row r="56" ht="14.6" x14ac:dyDescent="0.4"/>
    <row r="57" ht="14.6" x14ac:dyDescent="0.4"/>
    <row r="58" ht="14.6" x14ac:dyDescent="0.4"/>
    <row r="59" ht="14.6" x14ac:dyDescent="0.4"/>
    <row r="60" ht="14.6" x14ac:dyDescent="0.4"/>
    <row r="61" ht="14.6" x14ac:dyDescent="0.4"/>
    <row r="62" ht="14.6" x14ac:dyDescent="0.4"/>
    <row r="63" ht="14.6" x14ac:dyDescent="0.4"/>
    <row r="64" ht="14.6" x14ac:dyDescent="0.4"/>
    <row r="65" ht="14.6" x14ac:dyDescent="0.4"/>
    <row r="66" ht="14.6" x14ac:dyDescent="0.4"/>
    <row r="67" ht="14.6" x14ac:dyDescent="0.4"/>
    <row r="68" ht="14.5" customHeight="1" x14ac:dyDescent="0.4"/>
    <row r="69" ht="14.5" customHeight="1" x14ac:dyDescent="0.4"/>
    <row r="70" ht="14.5" customHeight="1" x14ac:dyDescent="0.4"/>
    <row r="71" ht="14.5" customHeight="1" x14ac:dyDescent="0.4"/>
    <row r="72" ht="14.5" customHeight="1" x14ac:dyDescent="0.4"/>
    <row r="73" ht="14.5" customHeight="1" x14ac:dyDescent="0.4"/>
    <row r="74" ht="14.5" customHeight="1" x14ac:dyDescent="0.4"/>
    <row r="75" ht="14.5" customHeight="1" x14ac:dyDescent="0.4"/>
    <row r="76" ht="14.5" customHeight="1" x14ac:dyDescent="0.4"/>
    <row r="77" ht="14.5" customHeight="1" x14ac:dyDescent="0.4"/>
    <row r="78" ht="14.5" customHeight="1" x14ac:dyDescent="0.4"/>
    <row r="79" ht="14.5" customHeight="1" x14ac:dyDescent="0.4"/>
    <row r="80" ht="14.5" customHeight="1" x14ac:dyDescent="0.4"/>
    <row r="81" ht="14.5" customHeight="1" x14ac:dyDescent="0.4"/>
    <row r="82" ht="14.5" customHeight="1" x14ac:dyDescent="0.4"/>
    <row r="83" ht="14.5" customHeight="1" x14ac:dyDescent="0.4"/>
    <row r="84" ht="14.5" customHeight="1" x14ac:dyDescent="0.4"/>
    <row r="85" ht="14.5" customHeight="1" x14ac:dyDescent="0.4"/>
    <row r="86" ht="14.5" customHeight="1" x14ac:dyDescent="0.4"/>
    <row r="87" ht="14.5" customHeight="1" x14ac:dyDescent="0.4"/>
    <row r="88" ht="14.5" customHeight="1" x14ac:dyDescent="0.4"/>
    <row r="89" ht="14.5" customHeight="1" x14ac:dyDescent="0.4"/>
    <row r="90" ht="14.5" customHeight="1" x14ac:dyDescent="0.4"/>
    <row r="91" ht="14.5" customHeight="1" x14ac:dyDescent="0.4"/>
    <row r="92" ht="14.5" customHeight="1" x14ac:dyDescent="0.4"/>
    <row r="93" ht="14.5" customHeight="1" x14ac:dyDescent="0.4"/>
    <row r="94" ht="14.5" customHeight="1" x14ac:dyDescent="0.4"/>
    <row r="95" ht="14.5" customHeight="1" x14ac:dyDescent="0.4"/>
    <row r="96" ht="14.5" customHeight="1" x14ac:dyDescent="0.4"/>
    <row r="97" ht="14.5" customHeight="1" x14ac:dyDescent="0.4"/>
    <row r="98" ht="14.5" customHeight="1" x14ac:dyDescent="0.4"/>
    <row r="99" ht="14.5" customHeight="1" x14ac:dyDescent="0.4"/>
    <row r="100" ht="14.5" customHeight="1" x14ac:dyDescent="0.4"/>
    <row r="101" ht="14.5" customHeight="1" x14ac:dyDescent="0.4"/>
    <row r="102" ht="14.5" customHeight="1" x14ac:dyDescent="0.4"/>
    <row r="103" ht="14.5" customHeight="1" x14ac:dyDescent="0.4"/>
    <row r="104" ht="14.5" customHeight="1" x14ac:dyDescent="0.4"/>
    <row r="105" ht="14.5" customHeight="1" x14ac:dyDescent="0.4"/>
    <row r="106" ht="14.5" customHeight="1" x14ac:dyDescent="0.4"/>
    <row r="107" ht="14.5" customHeight="1" x14ac:dyDescent="0.4"/>
    <row r="108" ht="14.5" customHeight="1" x14ac:dyDescent="0.4"/>
    <row r="109" ht="14.5" customHeight="1" x14ac:dyDescent="0.4"/>
    <row r="110" ht="14.5" customHeight="1" x14ac:dyDescent="0.4"/>
    <row r="111" ht="14.5" customHeight="1" x14ac:dyDescent="0.4"/>
    <row r="112" ht="14.5" customHeight="1" x14ac:dyDescent="0.4"/>
    <row r="113" ht="14.5" customHeight="1" x14ac:dyDescent="0.4"/>
    <row r="114" ht="14.5" customHeight="1" x14ac:dyDescent="0.4"/>
    <row r="115" ht="14.5" customHeight="1" x14ac:dyDescent="0.4"/>
    <row r="116" ht="14.5" customHeight="1" x14ac:dyDescent="0.4"/>
    <row r="117" ht="14.5" customHeight="1" x14ac:dyDescent="0.4"/>
    <row r="118" ht="14.5" customHeight="1" x14ac:dyDescent="0.4"/>
    <row r="119" ht="14.5" customHeight="1" x14ac:dyDescent="0.4"/>
    <row r="120" ht="14.5" customHeight="1" x14ac:dyDescent="0.4"/>
    <row r="121" ht="14.5" customHeight="1" x14ac:dyDescent="0.4"/>
    <row r="122" ht="14.5" customHeight="1" x14ac:dyDescent="0.4"/>
    <row r="123" ht="14.5" customHeight="1" x14ac:dyDescent="0.4"/>
    <row r="124" ht="14.5" customHeight="1" x14ac:dyDescent="0.4"/>
    <row r="125" ht="14.5" customHeight="1" x14ac:dyDescent="0.4"/>
    <row r="126" ht="14.5" customHeight="1" x14ac:dyDescent="0.4"/>
    <row r="127" ht="14.5" customHeight="1" x14ac:dyDescent="0.4"/>
    <row r="128" ht="14.5" customHeight="1" x14ac:dyDescent="0.4"/>
    <row r="129" ht="14.5" customHeight="1" x14ac:dyDescent="0.4"/>
    <row r="130" ht="14.5" customHeight="1" x14ac:dyDescent="0.4"/>
    <row r="131" ht="14.5" customHeight="1" x14ac:dyDescent="0.4"/>
    <row r="132" ht="14.5" customHeight="1" x14ac:dyDescent="0.4"/>
    <row r="133" ht="14.5" customHeight="1" x14ac:dyDescent="0.4"/>
    <row r="134" ht="14.5" customHeight="1" x14ac:dyDescent="0.4"/>
    <row r="135" ht="14.5" customHeight="1" x14ac:dyDescent="0.4"/>
    <row r="136" ht="14.5" customHeight="1" x14ac:dyDescent="0.4"/>
    <row r="137" ht="14.5" customHeight="1" x14ac:dyDescent="0.4"/>
    <row r="138" ht="14.5" customHeight="1" x14ac:dyDescent="0.4"/>
    <row r="139" ht="14.5" customHeight="1" x14ac:dyDescent="0.4"/>
    <row r="140" ht="14.5" customHeight="1" x14ac:dyDescent="0.4"/>
    <row r="141" ht="14.5" customHeight="1" x14ac:dyDescent="0.4"/>
    <row r="142" ht="14.5" customHeight="1" x14ac:dyDescent="0.4"/>
    <row r="143" ht="14.5" customHeight="1" x14ac:dyDescent="0.4"/>
    <row r="144" ht="14.5" customHeight="1" x14ac:dyDescent="0.4"/>
    <row r="145" ht="14.5" customHeight="1" x14ac:dyDescent="0.4"/>
    <row r="146" ht="14.5" customHeight="1" x14ac:dyDescent="0.4"/>
    <row r="147" ht="14.5" customHeight="1" x14ac:dyDescent="0.4"/>
    <row r="148" ht="14.5" customHeight="1" x14ac:dyDescent="0.4"/>
    <row r="149" ht="14.5" customHeight="1" x14ac:dyDescent="0.4"/>
    <row r="150" ht="14.5" customHeight="1" x14ac:dyDescent="0.4"/>
    <row r="151" ht="14.5" customHeight="1" x14ac:dyDescent="0.4"/>
    <row r="152" ht="14.5" customHeight="1" x14ac:dyDescent="0.4"/>
    <row r="153" ht="14.5" customHeight="1" x14ac:dyDescent="0.4"/>
    <row r="154" ht="14.5" customHeight="1" x14ac:dyDescent="0.4"/>
    <row r="155" ht="14.5" customHeight="1" x14ac:dyDescent="0.4"/>
    <row r="156" ht="14.5" customHeight="1" x14ac:dyDescent="0.4"/>
    <row r="157" ht="14.5" customHeight="1" x14ac:dyDescent="0.4"/>
    <row r="158" ht="14.5" customHeight="1" x14ac:dyDescent="0.4"/>
    <row r="159" ht="14.5" customHeight="1" x14ac:dyDescent="0.4"/>
    <row r="160" ht="14.5" customHeight="1" x14ac:dyDescent="0.4"/>
    <row r="161" ht="14.5" customHeight="1" x14ac:dyDescent="0.4"/>
    <row r="162" ht="14.5" customHeight="1" x14ac:dyDescent="0.4"/>
    <row r="163" ht="14.5" customHeight="1" x14ac:dyDescent="0.4"/>
    <row r="164" ht="14.5" customHeight="1" x14ac:dyDescent="0.4"/>
    <row r="165" ht="14.5" customHeight="1" x14ac:dyDescent="0.4"/>
    <row r="166" ht="14.5" customHeight="1" x14ac:dyDescent="0.4"/>
    <row r="167" ht="14.5" customHeight="1" x14ac:dyDescent="0.4"/>
    <row r="168" ht="14.5" customHeight="1" x14ac:dyDescent="0.4"/>
    <row r="169" ht="14.5" customHeight="1" x14ac:dyDescent="0.4"/>
    <row r="170" ht="14.5" customHeight="1" x14ac:dyDescent="0.4"/>
    <row r="171" ht="14.5" customHeight="1" x14ac:dyDescent="0.4"/>
    <row r="172" ht="14.5" customHeight="1" x14ac:dyDescent="0.4"/>
    <row r="173" ht="14.5" customHeight="1" x14ac:dyDescent="0.4"/>
    <row r="174" ht="14.5" customHeight="1" x14ac:dyDescent="0.4"/>
    <row r="175" ht="14.5" customHeight="1" x14ac:dyDescent="0.4"/>
    <row r="176" ht="14.5" customHeight="1" x14ac:dyDescent="0.4"/>
    <row r="177" ht="14.5" customHeight="1" x14ac:dyDescent="0.4"/>
    <row r="178" ht="14.5" customHeight="1" x14ac:dyDescent="0.4"/>
    <row r="179" ht="14.5" customHeight="1" x14ac:dyDescent="0.4"/>
    <row r="180" ht="14.5" customHeight="1" x14ac:dyDescent="0.4"/>
    <row r="181" ht="14.5" customHeight="1" x14ac:dyDescent="0.4"/>
    <row r="182" ht="14.5" customHeight="1" x14ac:dyDescent="0.4"/>
    <row r="183" ht="14.5" customHeight="1" x14ac:dyDescent="0.4"/>
    <row r="184" ht="14.5" customHeight="1" x14ac:dyDescent="0.4"/>
    <row r="185" ht="14.5" customHeight="1" x14ac:dyDescent="0.4"/>
    <row r="186" ht="14.5" customHeight="1" x14ac:dyDescent="0.4"/>
    <row r="187" ht="14.5" customHeight="1" x14ac:dyDescent="0.4"/>
    <row r="188" ht="14.5" customHeight="1" x14ac:dyDescent="0.4"/>
    <row r="189" ht="14.5" customHeight="1" x14ac:dyDescent="0.4"/>
    <row r="190" ht="14.5" customHeight="1" x14ac:dyDescent="0.4"/>
    <row r="191" ht="14.5" customHeight="1" x14ac:dyDescent="0.4"/>
    <row r="192" ht="14.5" customHeight="1" x14ac:dyDescent="0.4"/>
    <row r="193" ht="14.5" customHeight="1" x14ac:dyDescent="0.4"/>
    <row r="194" ht="14.5" customHeight="1" x14ac:dyDescent="0.4"/>
    <row r="195" ht="14.5" customHeight="1" x14ac:dyDescent="0.4"/>
    <row r="196" ht="14.5" customHeight="1" x14ac:dyDescent="0.4"/>
    <row r="197" ht="14.5" customHeight="1" x14ac:dyDescent="0.4"/>
    <row r="198" ht="14.5" customHeight="1" x14ac:dyDescent="0.4"/>
    <row r="199" ht="14.5" customHeight="1" x14ac:dyDescent="0.4"/>
    <row r="200" ht="14.5" customHeight="1" x14ac:dyDescent="0.4"/>
    <row r="201" ht="14.5" customHeight="1" x14ac:dyDescent="0.4"/>
    <row r="202" ht="14.5" customHeight="1" x14ac:dyDescent="0.4"/>
    <row r="203" ht="14.5" customHeight="1" x14ac:dyDescent="0.4"/>
    <row r="204" ht="14.5" customHeight="1" x14ac:dyDescent="0.4"/>
    <row r="205" ht="14.5" customHeight="1" x14ac:dyDescent="0.4"/>
    <row r="206" ht="14.5" customHeight="1" x14ac:dyDescent="0.4"/>
    <row r="207" ht="14.5" customHeight="1" x14ac:dyDescent="0.4"/>
    <row r="208" ht="14.5" customHeight="1" x14ac:dyDescent="0.4"/>
    <row r="209" ht="14.5" customHeight="1" x14ac:dyDescent="0.4"/>
    <row r="210" ht="14.5" customHeight="1" x14ac:dyDescent="0.4"/>
    <row r="211" ht="14.5" customHeight="1" x14ac:dyDescent="0.4"/>
    <row r="212" ht="14.5" customHeight="1" x14ac:dyDescent="0.4"/>
    <row r="213" ht="14.5" customHeight="1" x14ac:dyDescent="0.4"/>
    <row r="214" ht="14.5" customHeight="1" x14ac:dyDescent="0.4"/>
    <row r="215" ht="15.05" customHeight="1" x14ac:dyDescent="0.4"/>
    <row r="216" ht="15.05" customHeight="1" x14ac:dyDescent="0.4"/>
    <row r="217" ht="15.05" customHeight="1" x14ac:dyDescent="0.4"/>
    <row r="218" ht="15.05" customHeight="1" x14ac:dyDescent="0.4"/>
    <row r="219" ht="15.05" customHeight="1" x14ac:dyDescent="0.4"/>
    <row r="220" ht="15.05" customHeight="1" x14ac:dyDescent="0.4"/>
    <row r="221" ht="15.05" customHeight="1" x14ac:dyDescent="0.4"/>
    <row r="222" ht="15.05" hidden="1" customHeight="1" x14ac:dyDescent="0.25"/>
    <row r="223" ht="15.05" hidden="1" customHeight="1" x14ac:dyDescent="0.25"/>
    <row r="224" ht="15.05" hidden="1" customHeight="1" x14ac:dyDescent="0.25"/>
    <row r="225" ht="15.05" hidden="1" customHeight="1" x14ac:dyDescent="0.25"/>
    <row r="226" ht="15.05" hidden="1" customHeight="1" x14ac:dyDescent="0.25"/>
    <row r="227" ht="15.05" hidden="1" customHeight="1" x14ac:dyDescent="0.25"/>
    <row r="228" ht="15.05" hidden="1" customHeight="1" x14ac:dyDescent="0.25"/>
    <row r="229" ht="15.05" hidden="1" customHeight="1" x14ac:dyDescent="0.25"/>
    <row r="230" ht="15.05" hidden="1" customHeight="1" x14ac:dyDescent="0.25"/>
    <row r="231" ht="15.05" hidden="1" customHeight="1" x14ac:dyDescent="0.25"/>
    <row r="232" ht="15.05" hidden="1" customHeight="1" x14ac:dyDescent="0.25"/>
    <row r="233" ht="15.05" hidden="1" customHeight="1" x14ac:dyDescent="0.25"/>
    <row r="234" ht="15.05" hidden="1" customHeight="1" x14ac:dyDescent="0.25"/>
    <row r="235" ht="15.05" hidden="1" customHeight="1" x14ac:dyDescent="0.25"/>
    <row r="236" ht="15.05" hidden="1" customHeight="1" x14ac:dyDescent="0.25"/>
    <row r="237" ht="15.05" hidden="1" customHeight="1" x14ac:dyDescent="0.25"/>
    <row r="238" ht="15.05" hidden="1" customHeight="1" x14ac:dyDescent="0.25"/>
    <row r="239" ht="15.05" hidden="1" customHeight="1" x14ac:dyDescent="0.25"/>
    <row r="240" ht="15.05" hidden="1" customHeight="1" x14ac:dyDescent="0.25"/>
    <row r="241" ht="15.05" hidden="1" customHeight="1" x14ac:dyDescent="0.25"/>
    <row r="242" ht="15.05" hidden="1" customHeight="1" x14ac:dyDescent="0.25"/>
    <row r="243" ht="15.05" hidden="1" customHeight="1" x14ac:dyDescent="0.25"/>
    <row r="244" ht="15.05" hidden="1" customHeight="1" x14ac:dyDescent="0.25"/>
    <row r="245" ht="15.05" hidden="1" customHeight="1" x14ac:dyDescent="0.25"/>
    <row r="246" ht="15.05" hidden="1" customHeight="1" x14ac:dyDescent="0.25"/>
    <row r="247" ht="15.05" hidden="1" customHeight="1" x14ac:dyDescent="0.25"/>
    <row r="248" ht="15.05" hidden="1" customHeight="1" x14ac:dyDescent="0.25"/>
    <row r="249" ht="15.05" hidden="1" customHeight="1" x14ac:dyDescent="0.25"/>
    <row r="250" ht="15.05" hidden="1" customHeight="1" x14ac:dyDescent="0.25"/>
    <row r="251" ht="15.05" hidden="1" customHeight="1" x14ac:dyDescent="0.25"/>
    <row r="252" ht="15.05" hidden="1" customHeight="1" x14ac:dyDescent="0.25"/>
    <row r="253" ht="15.05" hidden="1" customHeight="1" x14ac:dyDescent="0.25"/>
    <row r="254" ht="15.05" hidden="1" customHeight="1" x14ac:dyDescent="0.25"/>
    <row r="255" ht="15.05" hidden="1" customHeight="1" x14ac:dyDescent="0.25"/>
    <row r="256" ht="15.05" hidden="1" customHeight="1" x14ac:dyDescent="0.25"/>
    <row r="257" ht="15.05" hidden="1" customHeight="1" x14ac:dyDescent="0.25"/>
    <row r="258" ht="15.05" hidden="1" customHeight="1" x14ac:dyDescent="0.25"/>
    <row r="259" ht="15.05" hidden="1" customHeight="1" x14ac:dyDescent="0.25"/>
    <row r="260" ht="15.05" hidden="1" customHeight="1" x14ac:dyDescent="0.25"/>
    <row r="261" ht="15.05" hidden="1" customHeight="1" x14ac:dyDescent="0.25"/>
    <row r="262" ht="15.05" hidden="1" customHeight="1" x14ac:dyDescent="0.25"/>
    <row r="263" ht="15.05" hidden="1" customHeight="1" x14ac:dyDescent="0.25"/>
    <row r="264" ht="15.05" hidden="1" customHeight="1" x14ac:dyDescent="0.25"/>
    <row r="265" ht="15.05" hidden="1" customHeight="1" x14ac:dyDescent="0.25"/>
    <row r="266" ht="15.05" hidden="1" customHeight="1" x14ac:dyDescent="0.25"/>
    <row r="267" ht="15.05" hidden="1" customHeight="1" x14ac:dyDescent="0.25"/>
    <row r="268" ht="15.05" hidden="1" customHeight="1" x14ac:dyDescent="0.25"/>
    <row r="269" ht="15.05" hidden="1" customHeight="1" x14ac:dyDescent="0.25"/>
    <row r="270" ht="15.05" hidden="1" customHeight="1" x14ac:dyDescent="0.25"/>
    <row r="271" ht="15.05" hidden="1" customHeight="1" x14ac:dyDescent="0.25"/>
    <row r="272" ht="15.05" hidden="1" customHeight="1" x14ac:dyDescent="0.25"/>
    <row r="273" ht="15.05" hidden="1" customHeight="1" x14ac:dyDescent="0.25"/>
    <row r="274" ht="15.05" hidden="1" customHeight="1" x14ac:dyDescent="0.25"/>
    <row r="275" ht="15.05" hidden="1" customHeight="1" x14ac:dyDescent="0.25"/>
    <row r="276" ht="15.05" hidden="1" customHeight="1" x14ac:dyDescent="0.25"/>
    <row r="277" ht="15.05" hidden="1" customHeight="1" x14ac:dyDescent="0.25"/>
    <row r="278" ht="15.05" hidden="1" customHeight="1" x14ac:dyDescent="0.25"/>
    <row r="279" ht="15.05" hidden="1" customHeight="1" x14ac:dyDescent="0.25"/>
    <row r="280" ht="15.05" hidden="1" customHeight="1" x14ac:dyDescent="0.25"/>
    <row r="281" ht="15.05" hidden="1" customHeight="1" x14ac:dyDescent="0.25"/>
    <row r="282" ht="15.05" hidden="1" customHeight="1" x14ac:dyDescent="0.25"/>
    <row r="283" ht="15.05" hidden="1" customHeight="1" x14ac:dyDescent="0.25"/>
    <row r="284" ht="15.05" hidden="1" customHeight="1" x14ac:dyDescent="0.25"/>
    <row r="285" ht="15.05" hidden="1" customHeight="1" x14ac:dyDescent="0.25"/>
    <row r="286" ht="15.05" hidden="1" customHeight="1" x14ac:dyDescent="0.25"/>
    <row r="287" ht="15.05" hidden="1" customHeight="1" x14ac:dyDescent="0.25"/>
    <row r="288" ht="15.05" hidden="1" customHeight="1" x14ac:dyDescent="0.25"/>
    <row r="289" ht="15.05" hidden="1" customHeight="1" x14ac:dyDescent="0.25"/>
    <row r="290" ht="15.05" hidden="1" customHeight="1" x14ac:dyDescent="0.25"/>
    <row r="291" ht="15.05" hidden="1" customHeight="1" x14ac:dyDescent="0.25"/>
    <row r="292" ht="15.05" hidden="1" customHeight="1" x14ac:dyDescent="0.25"/>
    <row r="293" ht="15.05" hidden="1" customHeight="1" x14ac:dyDescent="0.25"/>
    <row r="294" ht="15.05" hidden="1" customHeight="1" x14ac:dyDescent="0.25"/>
    <row r="295" ht="15.05" hidden="1" customHeight="1" x14ac:dyDescent="0.25"/>
    <row r="296" ht="15.05" hidden="1" customHeight="1" x14ac:dyDescent="0.25"/>
    <row r="297" ht="15.05" hidden="1" customHeight="1" x14ac:dyDescent="0.25"/>
    <row r="298" ht="15.05" hidden="1" customHeight="1" x14ac:dyDescent="0.25"/>
    <row r="299" ht="15.05" hidden="1" customHeight="1" x14ac:dyDescent="0.25"/>
    <row r="300" ht="15.05" hidden="1" customHeight="1" x14ac:dyDescent="0.25"/>
    <row r="301" ht="15.05" hidden="1" customHeight="1" x14ac:dyDescent="0.25"/>
    <row r="302" ht="15.05" hidden="1" customHeight="1" x14ac:dyDescent="0.25"/>
    <row r="303" ht="15.05" hidden="1" customHeight="1" x14ac:dyDescent="0.25"/>
    <row r="304" ht="15.05" hidden="1" customHeight="1" x14ac:dyDescent="0.25"/>
    <row r="305" ht="15.05" hidden="1" customHeight="1" x14ac:dyDescent="0.25"/>
    <row r="306" ht="15.05" hidden="1" customHeight="1" x14ac:dyDescent="0.25"/>
    <row r="307" ht="15.05" hidden="1" customHeight="1" x14ac:dyDescent="0.25"/>
    <row r="308" ht="15.05" hidden="1" customHeight="1" x14ac:dyDescent="0.25"/>
    <row r="309" ht="15.05" hidden="1" customHeight="1" x14ac:dyDescent="0.25"/>
    <row r="310" ht="15.05" hidden="1" customHeight="1" x14ac:dyDescent="0.25"/>
    <row r="311" ht="15.05" hidden="1" customHeight="1" x14ac:dyDescent="0.25"/>
    <row r="312" ht="15.05" hidden="1" customHeight="1" x14ac:dyDescent="0.25"/>
    <row r="313" ht="15.05" hidden="1" customHeight="1" x14ac:dyDescent="0.25"/>
    <row r="314" ht="15.05" hidden="1" customHeight="1" x14ac:dyDescent="0.25"/>
    <row r="315" ht="15.05" hidden="1" customHeight="1" x14ac:dyDescent="0.25"/>
    <row r="316" ht="15.05" hidden="1" customHeight="1" x14ac:dyDescent="0.25"/>
    <row r="317" ht="15.05" hidden="1" customHeight="1" x14ac:dyDescent="0.25"/>
    <row r="318" ht="15.05" hidden="1" customHeight="1" x14ac:dyDescent="0.25"/>
    <row r="319" ht="15.05" hidden="1" customHeight="1" x14ac:dyDescent="0.25"/>
    <row r="320" ht="15.05" hidden="1" customHeight="1" x14ac:dyDescent="0.25"/>
    <row r="321" ht="15.05" hidden="1" customHeight="1" x14ac:dyDescent="0.25"/>
    <row r="322" ht="15.05" hidden="1" customHeight="1" x14ac:dyDescent="0.25"/>
    <row r="323" ht="15.05" hidden="1" customHeight="1" x14ac:dyDescent="0.25"/>
    <row r="324" ht="15.05" hidden="1" customHeight="1" x14ac:dyDescent="0.25"/>
    <row r="325" ht="15.05" hidden="1" customHeight="1" x14ac:dyDescent="0.25"/>
    <row r="326" ht="15.05" hidden="1" customHeight="1" x14ac:dyDescent="0.25"/>
    <row r="327" ht="15.05" hidden="1" customHeight="1" x14ac:dyDescent="0.25"/>
    <row r="328" ht="15.05" hidden="1" customHeight="1" x14ac:dyDescent="0.25"/>
    <row r="329" ht="15.05" hidden="1" customHeight="1" x14ac:dyDescent="0.25"/>
    <row r="330" ht="15.05" hidden="1" customHeight="1" x14ac:dyDescent="0.25"/>
    <row r="331" ht="15.05" hidden="1" customHeight="1" x14ac:dyDescent="0.25"/>
    <row r="332" ht="15.05" hidden="1" customHeight="1" x14ac:dyDescent="0.25"/>
    <row r="333" ht="15.05" hidden="1" customHeight="1" x14ac:dyDescent="0.25"/>
    <row r="334" ht="15.05" hidden="1" customHeight="1" x14ac:dyDescent="0.25"/>
    <row r="335" ht="15.05" hidden="1" customHeight="1" x14ac:dyDescent="0.25"/>
    <row r="336" ht="15.05" hidden="1" customHeight="1" x14ac:dyDescent="0.25"/>
    <row r="337" ht="15.05" hidden="1" customHeight="1" x14ac:dyDescent="0.25"/>
    <row r="338" ht="15.05" hidden="1" customHeight="1" x14ac:dyDescent="0.25"/>
    <row r="339" ht="15.05" hidden="1" customHeight="1" x14ac:dyDescent="0.25"/>
    <row r="340" ht="15.05" hidden="1" customHeight="1" x14ac:dyDescent="0.25"/>
  </sheetData>
  <sheetProtection password="8A5A" sheet="1" objects="1" scenarios="1"/>
  <mergeCells count="37">
    <mergeCell ref="T25:U25"/>
    <mergeCell ref="W25:X25"/>
    <mergeCell ref="B28:C28"/>
    <mergeCell ref="B29:C29"/>
    <mergeCell ref="B30:C30"/>
    <mergeCell ref="F28:G28"/>
    <mergeCell ref="F29:G29"/>
    <mergeCell ref="F30:G30"/>
    <mergeCell ref="B27:C27"/>
    <mergeCell ref="D27:E27"/>
    <mergeCell ref="Q25:R25"/>
    <mergeCell ref="F31:G31"/>
    <mergeCell ref="F27:G27"/>
    <mergeCell ref="A11:H11"/>
    <mergeCell ref="A8:E8"/>
    <mergeCell ref="F8:H8"/>
    <mergeCell ref="A10:E10"/>
    <mergeCell ref="F10:H10"/>
    <mergeCell ref="B31:C31"/>
    <mergeCell ref="D28:E28"/>
    <mergeCell ref="D29:E29"/>
    <mergeCell ref="D30:E30"/>
    <mergeCell ref="D31:E31"/>
    <mergeCell ref="A17:D18"/>
    <mergeCell ref="A22:D22"/>
    <mergeCell ref="A6:E6"/>
    <mergeCell ref="F6:H6"/>
    <mergeCell ref="A7:E7"/>
    <mergeCell ref="F7:H7"/>
    <mergeCell ref="A9:E9"/>
    <mergeCell ref="F9:H9"/>
    <mergeCell ref="A5:H5"/>
    <mergeCell ref="A1:H1"/>
    <mergeCell ref="A2:D3"/>
    <mergeCell ref="E2:G3"/>
    <mergeCell ref="H2:H3"/>
    <mergeCell ref="A4:H4"/>
  </mergeCells>
  <dataValidations count="4">
    <dataValidation operator="greaterThan" showInputMessage="1" showErrorMessage="1" sqref="F6:H6"/>
    <dataValidation type="decimal" showInputMessage="1" showErrorMessage="1" sqref="F7:H7">
      <formula1>-500</formula1>
      <formula2>500</formula2>
    </dataValidation>
    <dataValidation type="list" showInputMessage="1" showErrorMessage="1" sqref="F8:H8">
      <formula1>"SI,NO"</formula1>
    </dataValidation>
    <dataValidation type="decimal" showInputMessage="1" showErrorMessage="1" sqref="F9:H9">
      <formula1>0</formula1>
      <formula2>5</formula2>
    </dataValidation>
  </dataValidations>
  <pageMargins left="0.39370078740157483" right="0.31"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210945" r:id="rId4">
          <objectPr defaultSize="0" autoPict="0" r:id="rId5">
            <anchor moveWithCells="1">
              <from>
                <xdr:col>0</xdr:col>
                <xdr:colOff>39269</xdr:colOff>
                <xdr:row>32</xdr:row>
                <xdr:rowOff>28049</xdr:rowOff>
              </from>
              <to>
                <xdr:col>8</xdr:col>
                <xdr:colOff>11220</xdr:colOff>
                <xdr:row>51</xdr:row>
                <xdr:rowOff>162685</xdr:rowOff>
              </to>
            </anchor>
          </objectPr>
        </oleObject>
      </mc:Choice>
      <mc:Fallback>
        <oleObject progId="Word.Document.12" shapeId="210945" r:id="rId4"/>
      </mc:Fallback>
    </mc:AlternateContent>
    <mc:AlternateContent xmlns:mc="http://schemas.openxmlformats.org/markup-compatibility/2006">
      <mc:Choice Requires="x14">
        <oleObject progId="Word.Document.12" shapeId="210946" r:id="rId6">
          <objectPr defaultSize="0" autoPict="0" r:id="rId7">
            <anchor moveWithCells="1">
              <from>
                <xdr:col>0</xdr:col>
                <xdr:colOff>39269</xdr:colOff>
                <xdr:row>53</xdr:row>
                <xdr:rowOff>78537</xdr:rowOff>
              </from>
              <to>
                <xdr:col>8</xdr:col>
                <xdr:colOff>16829</xdr:colOff>
                <xdr:row>105</xdr:row>
                <xdr:rowOff>67318</xdr:rowOff>
              </to>
            </anchor>
          </objectPr>
        </oleObject>
      </mc:Choice>
      <mc:Fallback>
        <oleObject progId="Word.Document.12" shapeId="210946" r:id="rId6"/>
      </mc:Fallback>
    </mc:AlternateContent>
    <mc:AlternateContent xmlns:mc="http://schemas.openxmlformats.org/markup-compatibility/2006">
      <mc:Choice Requires="x14">
        <oleObject progId="Word.Document.12" shapeId="210947" r:id="rId8">
          <objectPr defaultSize="0" autoPict="0" r:id="rId9">
            <anchor moveWithCells="1">
              <from>
                <xdr:col>0</xdr:col>
                <xdr:colOff>44879</xdr:colOff>
                <xdr:row>108</xdr:row>
                <xdr:rowOff>84147</xdr:rowOff>
              </from>
              <to>
                <xdr:col>7</xdr:col>
                <xdr:colOff>695617</xdr:colOff>
                <xdr:row>160</xdr:row>
                <xdr:rowOff>39269</xdr:rowOff>
              </to>
            </anchor>
          </objectPr>
        </oleObject>
      </mc:Choice>
      <mc:Fallback>
        <oleObject progId="Word.Document.12" shapeId="210947" r:id="rId8"/>
      </mc:Fallback>
    </mc:AlternateContent>
    <mc:AlternateContent xmlns:mc="http://schemas.openxmlformats.org/markup-compatibility/2006">
      <mc:Choice Requires="x14">
        <oleObject progId="Word.Document.12" shapeId="210948" r:id="rId10">
          <objectPr defaultSize="0" autoPict="0" r:id="rId11">
            <anchor moveWithCells="1">
              <from>
                <xdr:col>0</xdr:col>
                <xdr:colOff>67318</xdr:colOff>
                <xdr:row>164</xdr:row>
                <xdr:rowOff>78537</xdr:rowOff>
              </from>
              <to>
                <xdr:col>7</xdr:col>
                <xdr:colOff>695617</xdr:colOff>
                <xdr:row>211</xdr:row>
                <xdr:rowOff>151465</xdr:rowOff>
              </to>
            </anchor>
          </objectPr>
        </oleObject>
      </mc:Choice>
      <mc:Fallback>
        <oleObject progId="Word.Document.12" shapeId="210948" r:id="rId10"/>
      </mc:Fallback>
    </mc:AlternateContent>
  </oleObject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28"/>
  <dimension ref="A1:XFC272"/>
  <sheetViews>
    <sheetView showGridLines="0" topLeftCell="A2" zoomScaleNormal="100" workbookViewId="0">
      <selection activeCell="A2" sqref="A2:D3"/>
    </sheetView>
  </sheetViews>
  <sheetFormatPr defaultColWidth="0" defaultRowHeight="0" customHeight="1" zeroHeight="1" x14ac:dyDescent="0.4"/>
  <cols>
    <col min="1" max="1" width="15.69140625" style="26" customWidth="1"/>
    <col min="2" max="2" width="5.3828125" style="26" customWidth="1"/>
    <col min="3" max="3" width="20.53515625" style="26" customWidth="1"/>
    <col min="4" max="4" width="12.69140625" style="26" customWidth="1"/>
    <col min="5" max="5" width="14" style="26" customWidth="1"/>
    <col min="6" max="6" width="7.15234375" style="26" customWidth="1"/>
    <col min="7" max="7" width="7.69140625" style="26" customWidth="1"/>
    <col min="8" max="8" width="10.53515625" style="26" customWidth="1"/>
    <col min="9" max="9" width="2.3828125" style="26" customWidth="1"/>
    <col min="10" max="12" width="3" style="26" hidden="1"/>
    <col min="13" max="13" width="10.15234375" style="26" hidden="1"/>
    <col min="14" max="14" width="16.69140625" style="26" hidden="1"/>
    <col min="15" max="15" width="7.15234375" style="26" hidden="1"/>
    <col min="16" max="16" width="2.3046875" style="26" hidden="1"/>
    <col min="17" max="17" width="7.3828125" style="26" hidden="1"/>
    <col min="18" max="18" width="8.53515625" style="26" hidden="1"/>
    <col min="19" max="19" width="3.15234375" style="26" hidden="1"/>
    <col min="20" max="16383" width="8.53515625" style="26" hidden="1"/>
    <col min="16384" max="16384" width="3.3046875" style="26" hidden="1"/>
  </cols>
  <sheetData>
    <row r="1" spans="1:15" ht="15.05" hidden="1" customHeight="1" x14ac:dyDescent="0.4">
      <c r="A1" s="529" t="s">
        <v>301</v>
      </c>
      <c r="B1" s="529"/>
      <c r="C1" s="529"/>
      <c r="D1" s="529"/>
      <c r="E1" s="529"/>
      <c r="F1" s="529"/>
      <c r="G1" s="529"/>
      <c r="H1" s="529"/>
    </row>
    <row r="2" spans="1:15" ht="20.100000000000001" customHeight="1" x14ac:dyDescent="0.4">
      <c r="A2" s="530" t="s">
        <v>321</v>
      </c>
      <c r="B2" s="530"/>
      <c r="C2" s="530"/>
      <c r="D2" s="531"/>
      <c r="E2" s="534" t="s">
        <v>21</v>
      </c>
      <c r="F2" s="535"/>
      <c r="G2" s="535"/>
      <c r="H2" s="538" t="s">
        <v>270</v>
      </c>
    </row>
    <row r="3" spans="1:15" ht="8.3000000000000007" customHeight="1" thickBot="1" x14ac:dyDescent="0.45">
      <c r="A3" s="532"/>
      <c r="B3" s="532"/>
      <c r="C3" s="532"/>
      <c r="D3" s="533"/>
      <c r="E3" s="536"/>
      <c r="F3" s="537"/>
      <c r="G3" s="537"/>
      <c r="H3" s="539"/>
    </row>
    <row r="4" spans="1:15" ht="16.45" customHeight="1" thickTop="1" thickBot="1" x14ac:dyDescent="0.45">
      <c r="A4" s="540" t="s">
        <v>269</v>
      </c>
      <c r="B4" s="540"/>
      <c r="C4" s="540"/>
      <c r="D4" s="540"/>
      <c r="E4" s="540"/>
      <c r="F4" s="540"/>
      <c r="G4" s="540"/>
      <c r="H4" s="540"/>
      <c r="N4" s="52"/>
      <c r="O4" s="52"/>
    </row>
    <row r="5" spans="1:15" ht="15.05" customHeight="1" thickTop="1" x14ac:dyDescent="0.4">
      <c r="A5" s="528" t="s">
        <v>19</v>
      </c>
      <c r="B5" s="528"/>
      <c r="C5" s="528"/>
      <c r="D5" s="528"/>
      <c r="E5" s="528"/>
      <c r="F5" s="528"/>
      <c r="G5" s="528"/>
      <c r="H5" s="528"/>
    </row>
    <row r="6" spans="1:15" ht="15.05" customHeight="1" x14ac:dyDescent="0.4">
      <c r="A6" s="516" t="s">
        <v>14</v>
      </c>
      <c r="B6" s="516"/>
      <c r="C6" s="517"/>
      <c r="D6" s="517"/>
      <c r="E6" s="517"/>
      <c r="F6" s="518" t="str">
        <f>IF(OR(DATI!F15="",DATI!F16="",AND(DATI!F15="Nuova costruzione",F7="")),"",IF(AND(F7="SI",DATI!F15="Nuova costruzione"),"SI","NO"))</f>
        <v/>
      </c>
      <c r="G6" s="518"/>
      <c r="H6" s="519"/>
      <c r="N6" s="256">
        <f>DATI!F15</f>
        <v>0</v>
      </c>
    </row>
    <row r="7" spans="1:15" ht="15.05" customHeight="1" x14ac:dyDescent="0.4">
      <c r="A7" s="516" t="s">
        <v>470</v>
      </c>
      <c r="B7" s="516"/>
      <c r="C7" s="517"/>
      <c r="D7" s="517"/>
      <c r="E7" s="517"/>
      <c r="F7" s="520"/>
      <c r="G7" s="520"/>
      <c r="H7" s="521"/>
      <c r="N7" s="256">
        <f>DATI!F16</f>
        <v>0</v>
      </c>
    </row>
    <row r="8" spans="1:15" ht="15.05" customHeight="1" x14ac:dyDescent="0.4">
      <c r="A8" s="516" t="s">
        <v>15</v>
      </c>
      <c r="B8" s="516"/>
      <c r="C8" s="517"/>
      <c r="D8" s="517"/>
      <c r="E8" s="517"/>
      <c r="F8" s="520"/>
      <c r="G8" s="520"/>
      <c r="H8" s="521"/>
      <c r="N8" s="53"/>
    </row>
    <row r="9" spans="1:15" ht="15.05" customHeight="1" x14ac:dyDescent="0.4">
      <c r="A9" s="516" t="s">
        <v>8</v>
      </c>
      <c r="B9" s="516"/>
      <c r="C9" s="517"/>
      <c r="D9" s="517"/>
      <c r="E9" s="517"/>
      <c r="F9" s="522" t="str">
        <f>IF(F6&lt;&gt;"SI","",IF(F8="","",IF(F8&lt;MIN(N30:N37),O28,IF(F8&gt;MAX(N30:N37),O29,(F8-INDEX(N30:N37,MATCH(F8,N30:N37,1)+1))/(INDEX(N30:N37,MATCH(F8,N30:N37,1))-INDEX(N30:N37,MATCH(F8,N30:N37,1)+1))*INDEX(O30:O37,MATCH(F8,N30:N37,1))-(F8-INDEX(N30:N37,MATCH(F8,N30:N37,1)))/(INDEX(N30:N37,MATCH(F8,N30:N37,1))-INDEX(N30:N37,MATCH(F8,N30:N37,1)+1))*INDEX(O30:O37,MATCH(F8,N30:N37,1)+1)))))</f>
        <v/>
      </c>
      <c r="G9" s="522"/>
      <c r="H9" s="523"/>
      <c r="N9" s="53"/>
    </row>
    <row r="10" spans="1:15" s="54" customFormat="1" ht="39.450000000000003" customHeight="1" x14ac:dyDescent="0.4">
      <c r="A10" s="544" t="s">
        <v>473</v>
      </c>
      <c r="B10" s="544"/>
      <c r="C10" s="544"/>
      <c r="D10" s="544"/>
      <c r="E10" s="544"/>
      <c r="F10" s="544"/>
      <c r="G10" s="544"/>
      <c r="H10" s="544"/>
      <c r="N10" s="53"/>
      <c r="O10" s="26"/>
    </row>
    <row r="11" spans="1:15" s="54" customFormat="1" ht="15.35" customHeight="1" x14ac:dyDescent="0.4">
      <c r="A11" s="550" t="str">
        <f>IF(DATI!F15="","Seleziona la tipologia di intervento (NUOVA COSTRUZIONE/RISTRUTTURAZIONE) nella scheda DATI!",IF(DATI!F16="","Seleziona il tipo di edificio (PRIVATO/PUBBLICO) nella scheda DATI!",""))</f>
        <v>Seleziona la tipologia di intervento (NUOVA COSTRUZIONE/RISTRUTTURAZIONE) nella scheda DATI!</v>
      </c>
      <c r="B11" s="550"/>
      <c r="C11" s="550"/>
      <c r="D11" s="550"/>
      <c r="E11" s="550"/>
      <c r="F11" s="550"/>
      <c r="G11" s="550"/>
      <c r="H11" s="550"/>
      <c r="N11" s="53"/>
      <c r="O11" s="26"/>
    </row>
    <row r="12" spans="1:15" ht="14.15" customHeight="1" x14ac:dyDescent="0.4">
      <c r="A12" s="332" t="s">
        <v>105</v>
      </c>
      <c r="B12" s="55"/>
      <c r="C12" s="55"/>
      <c r="D12" s="332" t="s">
        <v>106</v>
      </c>
      <c r="E12" s="56"/>
      <c r="F12" s="56"/>
      <c r="G12" s="56"/>
      <c r="H12" s="56"/>
    </row>
    <row r="13" spans="1:15" ht="14.5" customHeight="1" x14ac:dyDescent="0.4">
      <c r="A13" s="57" t="s">
        <v>265</v>
      </c>
      <c r="B13" s="57"/>
      <c r="C13" s="57"/>
      <c r="D13" s="51" t="s">
        <v>269</v>
      </c>
      <c r="E13" s="51"/>
      <c r="F13" s="51"/>
      <c r="G13" s="51"/>
      <c r="H13" s="51"/>
    </row>
    <row r="14" spans="1:15" ht="2.25" customHeight="1" x14ac:dyDescent="0.4">
      <c r="A14" s="58"/>
      <c r="B14" s="58"/>
      <c r="C14" s="58"/>
      <c r="D14" s="59"/>
      <c r="E14" s="59"/>
      <c r="F14" s="59"/>
      <c r="G14" s="59"/>
      <c r="H14" s="59"/>
    </row>
    <row r="15" spans="1:15" ht="2.4500000000000002" customHeight="1" x14ac:dyDescent="0.4">
      <c r="A15" s="60"/>
      <c r="B15" s="60"/>
      <c r="C15" s="57"/>
      <c r="D15" s="61"/>
      <c r="E15" s="61"/>
      <c r="F15" s="61"/>
      <c r="G15" s="61"/>
      <c r="H15" s="61"/>
    </row>
    <row r="16" spans="1:15" ht="14.15" customHeight="1" x14ac:dyDescent="0.4">
      <c r="A16" s="332" t="s">
        <v>107</v>
      </c>
      <c r="B16" s="55"/>
      <c r="C16" s="55"/>
      <c r="D16" s="332" t="s">
        <v>118</v>
      </c>
      <c r="E16" s="56"/>
      <c r="F16" s="56"/>
      <c r="G16" s="56"/>
      <c r="H16" s="56"/>
    </row>
    <row r="17" spans="1:21" ht="14.5" customHeight="1" x14ac:dyDescent="0.4">
      <c r="A17" s="525" t="s">
        <v>143</v>
      </c>
      <c r="B17" s="525"/>
      <c r="C17" s="525"/>
      <c r="D17" s="62" t="s">
        <v>113</v>
      </c>
      <c r="E17" s="62"/>
      <c r="F17" s="62"/>
      <c r="G17" s="63" t="s">
        <v>114</v>
      </c>
      <c r="H17" s="63"/>
    </row>
    <row r="18" spans="1:21" ht="13.4" customHeight="1" x14ac:dyDescent="0.4">
      <c r="A18" s="525"/>
      <c r="B18" s="525"/>
      <c r="C18" s="525"/>
      <c r="D18" s="64" t="str">
        <f>'Pesatura criteri'!O71</f>
        <v/>
      </c>
      <c r="E18" s="62"/>
      <c r="F18" s="62"/>
      <c r="G18" s="65">
        <f>'Pesatura criteri'!N71</f>
        <v>0</v>
      </c>
      <c r="H18" s="63"/>
    </row>
    <row r="19" spans="1:21" ht="2.25" customHeight="1" x14ac:dyDescent="0.4">
      <c r="A19" s="66"/>
      <c r="B19" s="66"/>
      <c r="C19" s="67"/>
      <c r="D19" s="66"/>
      <c r="E19" s="66"/>
      <c r="F19" s="66"/>
      <c r="G19" s="66"/>
      <c r="H19" s="66"/>
    </row>
    <row r="20" spans="1:21" ht="2.4500000000000002" customHeight="1" x14ac:dyDescent="0.4">
      <c r="A20" s="68"/>
      <c r="B20" s="68"/>
      <c r="C20" s="57"/>
      <c r="D20" s="61"/>
      <c r="E20" s="61"/>
      <c r="F20" s="61"/>
      <c r="G20" s="61"/>
      <c r="H20" s="61"/>
    </row>
    <row r="21" spans="1:21" ht="14.15" customHeight="1" x14ac:dyDescent="0.4">
      <c r="A21" s="332" t="s">
        <v>108</v>
      </c>
      <c r="B21" s="55"/>
      <c r="C21" s="55"/>
      <c r="D21" s="334" t="s">
        <v>109</v>
      </c>
      <c r="E21" s="69"/>
      <c r="F21" s="69"/>
      <c r="G21" s="69"/>
      <c r="H21" s="69"/>
    </row>
    <row r="22" spans="1:21" ht="35.700000000000003" customHeight="1" x14ac:dyDescent="0.4">
      <c r="A22" s="525" t="s">
        <v>472</v>
      </c>
      <c r="B22" s="525"/>
      <c r="C22" s="525"/>
      <c r="D22" s="70" t="s">
        <v>130</v>
      </c>
      <c r="E22" s="71"/>
      <c r="F22" s="71"/>
      <c r="G22" s="71"/>
      <c r="H22" s="71"/>
    </row>
    <row r="23" spans="1:21" ht="2.25" customHeight="1" x14ac:dyDescent="0.4">
      <c r="A23" s="67"/>
      <c r="B23" s="67"/>
      <c r="C23" s="67"/>
      <c r="D23" s="72"/>
      <c r="E23" s="72"/>
      <c r="F23" s="72"/>
      <c r="G23" s="72"/>
      <c r="H23" s="72"/>
    </row>
    <row r="24" spans="1:21" ht="2.4500000000000002" customHeight="1" x14ac:dyDescent="0.4">
      <c r="A24" s="73"/>
      <c r="B24" s="73"/>
      <c r="C24" s="73"/>
      <c r="D24" s="61"/>
      <c r="E24" s="61"/>
      <c r="F24" s="61"/>
      <c r="G24" s="61"/>
      <c r="H24" s="61"/>
    </row>
    <row r="25" spans="1:21" ht="14.15" customHeight="1" x14ac:dyDescent="0.4">
      <c r="A25" s="332" t="s">
        <v>117</v>
      </c>
      <c r="B25" s="74"/>
      <c r="C25" s="55"/>
      <c r="D25" s="75"/>
      <c r="E25" s="75"/>
      <c r="F25" s="75"/>
      <c r="G25" s="75"/>
      <c r="H25" s="75"/>
      <c r="Q25" s="26" t="s">
        <v>480</v>
      </c>
      <c r="T25" s="26" t="s">
        <v>481</v>
      </c>
    </row>
    <row r="26" spans="1:21" s="79" customFormat="1" ht="3" customHeight="1" x14ac:dyDescent="0.4">
      <c r="A26" s="76"/>
      <c r="B26" s="76"/>
      <c r="C26" s="77"/>
      <c r="D26" s="78"/>
      <c r="E26" s="78"/>
      <c r="F26" s="78"/>
      <c r="G26" s="78"/>
      <c r="H26" s="78"/>
    </row>
    <row r="27" spans="1:21" ht="14.5" customHeight="1" x14ac:dyDescent="0.4">
      <c r="A27" s="266"/>
      <c r="B27" s="615" t="s">
        <v>474</v>
      </c>
      <c r="C27" s="616"/>
      <c r="D27" s="615" t="s">
        <v>475</v>
      </c>
      <c r="E27" s="651"/>
      <c r="F27" s="616"/>
      <c r="G27" s="602" t="s">
        <v>110</v>
      </c>
      <c r="H27" s="602"/>
      <c r="N27" s="276" t="s">
        <v>9</v>
      </c>
      <c r="O27" s="276" t="s">
        <v>10</v>
      </c>
      <c r="Q27" s="271" t="s">
        <v>478</v>
      </c>
      <c r="R27" s="271" t="s">
        <v>479</v>
      </c>
      <c r="T27" s="271" t="s">
        <v>478</v>
      </c>
      <c r="U27" s="271" t="s">
        <v>479</v>
      </c>
    </row>
    <row r="28" spans="1:21" ht="15.05" customHeight="1" x14ac:dyDescent="0.4">
      <c r="A28" s="260" t="s">
        <v>22</v>
      </c>
      <c r="B28" s="623" t="s">
        <v>476</v>
      </c>
      <c r="C28" s="624"/>
      <c r="D28" s="605" t="s">
        <v>477</v>
      </c>
      <c r="E28" s="606"/>
      <c r="F28" s="607"/>
      <c r="G28" s="619">
        <v>-1</v>
      </c>
      <c r="H28" s="619"/>
      <c r="N28" s="271" t="s">
        <v>11</v>
      </c>
      <c r="O28" s="271">
        <v>-1</v>
      </c>
      <c r="Q28" s="271"/>
      <c r="R28" s="271"/>
      <c r="T28" s="271"/>
      <c r="U28" s="271"/>
    </row>
    <row r="29" spans="1:21" ht="15.05" customHeight="1" x14ac:dyDescent="0.4">
      <c r="A29" s="260" t="s">
        <v>23</v>
      </c>
      <c r="B29" s="639">
        <v>25</v>
      </c>
      <c r="C29" s="640"/>
      <c r="D29" s="639">
        <v>60</v>
      </c>
      <c r="E29" s="649"/>
      <c r="F29" s="640"/>
      <c r="G29" s="619">
        <v>0</v>
      </c>
      <c r="H29" s="619"/>
      <c r="N29" s="271" t="s">
        <v>12</v>
      </c>
      <c r="O29" s="271">
        <v>5</v>
      </c>
      <c r="Q29" s="271"/>
      <c r="R29" s="271"/>
      <c r="T29" s="271"/>
      <c r="U29" s="271"/>
    </row>
    <row r="30" spans="1:21" ht="15.05" customHeight="1" x14ac:dyDescent="0.4">
      <c r="A30" s="262" t="s">
        <v>13</v>
      </c>
      <c r="B30" s="644">
        <v>46</v>
      </c>
      <c r="C30" s="645"/>
      <c r="D30" s="644">
        <v>66</v>
      </c>
      <c r="E30" s="650"/>
      <c r="F30" s="645"/>
      <c r="G30" s="619">
        <v>3</v>
      </c>
      <c r="H30" s="619"/>
      <c r="N30" s="277">
        <f>IF(DATI!F$16="PRIVATO",Q30,T30)</f>
        <v>60</v>
      </c>
      <c r="O30" s="271">
        <v>0</v>
      </c>
      <c r="Q30" s="271">
        <v>25</v>
      </c>
      <c r="R30" s="271"/>
      <c r="T30" s="271">
        <v>60</v>
      </c>
      <c r="U30" s="271"/>
    </row>
    <row r="31" spans="1:21" ht="15.05" customHeight="1" x14ac:dyDescent="0.4">
      <c r="A31" s="260" t="s">
        <v>24</v>
      </c>
      <c r="B31" s="644">
        <v>60</v>
      </c>
      <c r="C31" s="645"/>
      <c r="D31" s="644">
        <v>70</v>
      </c>
      <c r="E31" s="650"/>
      <c r="F31" s="645"/>
      <c r="G31" s="619">
        <v>5</v>
      </c>
      <c r="H31" s="619"/>
      <c r="N31" s="277">
        <f>IF(DATI!F$16="PRIVATO",Q31,T31)</f>
        <v>66</v>
      </c>
      <c r="O31" s="271">
        <v>3</v>
      </c>
      <c r="Q31" s="271">
        <v>46</v>
      </c>
      <c r="R31" s="271"/>
      <c r="T31" s="271">
        <v>66</v>
      </c>
      <c r="U31" s="271"/>
    </row>
    <row r="32" spans="1:21" ht="19.55" customHeight="1" x14ac:dyDescent="0.4">
      <c r="A32" s="86" t="s">
        <v>115</v>
      </c>
      <c r="B32" s="86"/>
      <c r="C32" s="87"/>
      <c r="D32" s="87"/>
      <c r="E32" s="87"/>
      <c r="F32" s="87"/>
      <c r="G32" s="87"/>
      <c r="H32" s="87"/>
      <c r="N32" s="277">
        <f>IF(DATI!F$16="PRIVATO",Q32,T32)</f>
        <v>70</v>
      </c>
      <c r="O32" s="271">
        <v>5</v>
      </c>
      <c r="Q32" s="271">
        <v>60</v>
      </c>
      <c r="R32" s="271"/>
      <c r="T32" s="271">
        <v>70</v>
      </c>
      <c r="U32" s="271"/>
    </row>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6" x14ac:dyDescent="0.4"/>
    <row r="53" ht="14.6" x14ac:dyDescent="0.4"/>
    <row r="54" ht="14.6" x14ac:dyDescent="0.4"/>
    <row r="55" ht="14.6" x14ac:dyDescent="0.4"/>
    <row r="56" ht="14.6" x14ac:dyDescent="0.4"/>
    <row r="57" ht="14.6" x14ac:dyDescent="0.4"/>
    <row r="58" ht="14.6" x14ac:dyDescent="0.4"/>
    <row r="59" ht="14.6" x14ac:dyDescent="0.4"/>
    <row r="60" ht="14.6" x14ac:dyDescent="0.4"/>
    <row r="61" ht="14.6" x14ac:dyDescent="0.4"/>
    <row r="62" ht="14.6" x14ac:dyDescent="0.4"/>
    <row r="63" ht="14.6" x14ac:dyDescent="0.4"/>
    <row r="64" ht="14.6" x14ac:dyDescent="0.4"/>
    <row r="65" ht="14.6" x14ac:dyDescent="0.4"/>
    <row r="66" ht="14.6" x14ac:dyDescent="0.4"/>
    <row r="67" ht="14.6" x14ac:dyDescent="0.4"/>
    <row r="68" ht="14.5" customHeight="1" x14ac:dyDescent="0.4"/>
    <row r="69" ht="14.5" customHeight="1" x14ac:dyDescent="0.4"/>
    <row r="70" ht="14.5" customHeight="1" x14ac:dyDescent="0.4"/>
    <row r="71" ht="14.5" customHeight="1" x14ac:dyDescent="0.4"/>
    <row r="72" ht="14.5" customHeight="1" x14ac:dyDescent="0.4"/>
    <row r="73" ht="14.5" customHeight="1" x14ac:dyDescent="0.4"/>
    <row r="74" ht="14.5" customHeight="1" x14ac:dyDescent="0.4"/>
    <row r="75" ht="14.5" customHeight="1" x14ac:dyDescent="0.4"/>
    <row r="76" ht="14.5" customHeight="1" x14ac:dyDescent="0.4"/>
    <row r="77" ht="14.5" customHeight="1" x14ac:dyDescent="0.4"/>
    <row r="78" ht="14.5" customHeight="1" x14ac:dyDescent="0.4"/>
    <row r="79" ht="14.5" customHeight="1" x14ac:dyDescent="0.4"/>
    <row r="80" ht="14.5" customHeight="1" x14ac:dyDescent="0.4"/>
    <row r="81" ht="14.5" customHeight="1" x14ac:dyDescent="0.4"/>
    <row r="82" ht="14.5" customHeight="1" x14ac:dyDescent="0.4"/>
    <row r="83" ht="14.5" customHeight="1" x14ac:dyDescent="0.4"/>
    <row r="84" ht="14.5" customHeight="1" x14ac:dyDescent="0.4"/>
    <row r="85" ht="14.5" customHeight="1" x14ac:dyDescent="0.4"/>
    <row r="86" ht="14.5" customHeight="1" x14ac:dyDescent="0.4"/>
    <row r="87" ht="14.5" customHeight="1" x14ac:dyDescent="0.4"/>
    <row r="88" ht="14.5" customHeight="1" x14ac:dyDescent="0.4"/>
    <row r="89" ht="14.5" customHeight="1" x14ac:dyDescent="0.4"/>
    <row r="90" ht="14.5" customHeight="1" x14ac:dyDescent="0.4"/>
    <row r="91" ht="14.5" customHeight="1" x14ac:dyDescent="0.4"/>
    <row r="92" ht="14.5" customHeight="1" x14ac:dyDescent="0.4"/>
    <row r="93" ht="14.5" customHeight="1" x14ac:dyDescent="0.4"/>
    <row r="94" ht="14.5" customHeight="1" x14ac:dyDescent="0.4"/>
    <row r="95" ht="14.5" customHeight="1" x14ac:dyDescent="0.4"/>
    <row r="96" ht="14.5" customHeight="1" x14ac:dyDescent="0.4"/>
    <row r="97" ht="14.5" customHeight="1" x14ac:dyDescent="0.4"/>
    <row r="98" ht="14.5" customHeight="1" x14ac:dyDescent="0.4"/>
    <row r="99" ht="15.05" customHeight="1" x14ac:dyDescent="0.4"/>
    <row r="100" ht="15.05" customHeight="1" x14ac:dyDescent="0.4"/>
    <row r="101" ht="15.05" customHeight="1" x14ac:dyDescent="0.4"/>
    <row r="102" ht="15.05" customHeight="1" x14ac:dyDescent="0.4"/>
    <row r="103" ht="15.05" customHeight="1" x14ac:dyDescent="0.4"/>
    <row r="104" ht="15.05" customHeight="1" x14ac:dyDescent="0.4"/>
    <row r="105" ht="15.05" customHeight="1" x14ac:dyDescent="0.4"/>
    <row r="106" ht="15.05" customHeight="1" x14ac:dyDescent="0.4"/>
    <row r="107" ht="15.05" customHeight="1" x14ac:dyDescent="0.4"/>
    <row r="108" ht="15.05" customHeight="1" x14ac:dyDescent="0.4"/>
    <row r="109" ht="15.05" customHeight="1" x14ac:dyDescent="0.4"/>
    <row r="110" ht="15.05" customHeight="1" x14ac:dyDescent="0.4"/>
    <row r="111" ht="15.05" customHeight="1" x14ac:dyDescent="0.4"/>
    <row r="112" ht="15.05" customHeight="1" x14ac:dyDescent="0.4"/>
    <row r="113" ht="15.05" customHeight="1" x14ac:dyDescent="0.4"/>
    <row r="114" ht="15.05" customHeight="1" x14ac:dyDescent="0.4"/>
    <row r="115" ht="15.05" customHeight="1" x14ac:dyDescent="0.4"/>
    <row r="116" ht="15.05" customHeight="1" x14ac:dyDescent="0.4"/>
    <row r="117" ht="15.05" customHeight="1" x14ac:dyDescent="0.4"/>
    <row r="118" ht="15.05" customHeight="1" x14ac:dyDescent="0.4"/>
    <row r="119" ht="15.05" customHeight="1" x14ac:dyDescent="0.4"/>
    <row r="120" ht="15.05" customHeight="1" x14ac:dyDescent="0.4"/>
    <row r="121" ht="15.05" customHeight="1" x14ac:dyDescent="0.4"/>
    <row r="122" ht="15.05" customHeight="1" x14ac:dyDescent="0.4"/>
    <row r="123" ht="15.05" customHeight="1" x14ac:dyDescent="0.4"/>
    <row r="124" ht="15.05" customHeight="1" x14ac:dyDescent="0.4"/>
    <row r="125" ht="15.05" customHeight="1" x14ac:dyDescent="0.4"/>
    <row r="126" ht="15.05" customHeight="1" x14ac:dyDescent="0.4"/>
    <row r="127" ht="15.05" customHeight="1" x14ac:dyDescent="0.4"/>
    <row r="128" ht="15.05" customHeight="1" x14ac:dyDescent="0.4"/>
    <row r="129" ht="15.05" customHeight="1" x14ac:dyDescent="0.4"/>
    <row r="130" ht="15.05" customHeight="1" x14ac:dyDescent="0.4"/>
    <row r="131" ht="15.05" customHeight="1" x14ac:dyDescent="0.4"/>
    <row r="132" ht="15.05" customHeight="1" x14ac:dyDescent="0.4"/>
    <row r="133" ht="15.05" customHeight="1" x14ac:dyDescent="0.4"/>
    <row r="134" ht="15.05" customHeight="1" x14ac:dyDescent="0.4"/>
    <row r="135" ht="15.05" customHeight="1" x14ac:dyDescent="0.4"/>
    <row r="136" ht="15.05" customHeight="1" x14ac:dyDescent="0.4"/>
    <row r="137" ht="15.05" customHeight="1" x14ac:dyDescent="0.4"/>
    <row r="138" ht="15.05" customHeight="1" x14ac:dyDescent="0.4"/>
    <row r="139" ht="15.05" customHeight="1" x14ac:dyDescent="0.4"/>
    <row r="140" ht="15.05" customHeight="1" x14ac:dyDescent="0.4"/>
    <row r="141" ht="15.05" customHeight="1" x14ac:dyDescent="0.4"/>
    <row r="142" ht="15.05" customHeight="1" x14ac:dyDescent="0.4"/>
    <row r="143" ht="15.05" customHeight="1" x14ac:dyDescent="0.4"/>
    <row r="144" ht="15.05" customHeight="1" x14ac:dyDescent="0.4"/>
    <row r="145" ht="15.05" customHeight="1" x14ac:dyDescent="0.4"/>
    <row r="146" ht="15.05" customHeight="1" x14ac:dyDescent="0.4"/>
    <row r="147" ht="15.05" customHeight="1" x14ac:dyDescent="0.4"/>
    <row r="148" ht="15.05" customHeight="1" x14ac:dyDescent="0.4"/>
    <row r="149" ht="15.05" customHeight="1" x14ac:dyDescent="0.4"/>
    <row r="150" ht="15.05" customHeight="1" x14ac:dyDescent="0.4"/>
    <row r="151" ht="14.5" hidden="1" customHeight="1" x14ac:dyDescent="0.25"/>
    <row r="152" ht="14.5" hidden="1" customHeight="1" x14ac:dyDescent="0.25"/>
    <row r="153" ht="14.5" hidden="1" customHeight="1" x14ac:dyDescent="0.25"/>
    <row r="154" ht="14.5" hidden="1" customHeight="1" x14ac:dyDescent="0.25"/>
    <row r="155" ht="14.5" hidden="1" customHeight="1" x14ac:dyDescent="0.25"/>
    <row r="156" ht="14.5" hidden="1" customHeight="1" x14ac:dyDescent="0.25"/>
    <row r="157" ht="14.5" hidden="1" customHeight="1" x14ac:dyDescent="0.25"/>
    <row r="158" ht="14.5" hidden="1" customHeight="1" x14ac:dyDescent="0.25"/>
    <row r="159" ht="14.5" hidden="1" customHeight="1" x14ac:dyDescent="0.25"/>
    <row r="160" ht="14.5" hidden="1" customHeight="1" x14ac:dyDescent="0.25"/>
    <row r="161" ht="14.5" hidden="1" customHeight="1" x14ac:dyDescent="0.25"/>
    <row r="162" ht="14.5" hidden="1" customHeight="1" x14ac:dyDescent="0.25"/>
    <row r="163" ht="14.5" hidden="1" customHeight="1" x14ac:dyDescent="0.25"/>
    <row r="164" ht="14.5" hidden="1" customHeight="1" x14ac:dyDescent="0.25"/>
    <row r="165" ht="14.5" hidden="1" customHeight="1" x14ac:dyDescent="0.25"/>
    <row r="166" ht="14.5" hidden="1" customHeight="1" x14ac:dyDescent="0.25"/>
    <row r="167" ht="14.5" hidden="1" customHeight="1" x14ac:dyDescent="0.25"/>
    <row r="168" ht="14.5" hidden="1" customHeight="1" x14ac:dyDescent="0.25"/>
    <row r="169" ht="14.5" hidden="1" customHeight="1" x14ac:dyDescent="0.25"/>
    <row r="170" ht="14.5" hidden="1" customHeight="1" x14ac:dyDescent="0.25"/>
    <row r="171" ht="14.5" hidden="1" customHeight="1" x14ac:dyDescent="0.25"/>
    <row r="172" ht="14.5" hidden="1" customHeight="1" x14ac:dyDescent="0.25"/>
    <row r="173" ht="14.5" hidden="1" customHeight="1" x14ac:dyDescent="0.25"/>
    <row r="174" ht="14.5" hidden="1" customHeight="1" x14ac:dyDescent="0.25"/>
    <row r="175" ht="14.5" hidden="1" customHeight="1" x14ac:dyDescent="0.25"/>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row r="262" ht="14.5" hidden="1" customHeight="1" x14ac:dyDescent="0.4"/>
    <row r="263" ht="14.5" hidden="1" customHeight="1" x14ac:dyDescent="0.4"/>
    <row r="264" ht="14.5" hidden="1" customHeight="1" x14ac:dyDescent="0.4"/>
    <row r="265" ht="14.5" hidden="1" customHeight="1" x14ac:dyDescent="0.4"/>
    <row r="266" ht="14.5" hidden="1" customHeight="1" x14ac:dyDescent="0.4"/>
    <row r="267" ht="14.5" hidden="1" customHeight="1" x14ac:dyDescent="0.4"/>
    <row r="268" ht="14.5" hidden="1" customHeight="1" x14ac:dyDescent="0.4"/>
    <row r="269" ht="14.5" hidden="1" customHeight="1" x14ac:dyDescent="0.4"/>
    <row r="270" ht="14.5" hidden="1" customHeight="1" x14ac:dyDescent="0.4"/>
    <row r="271" ht="14.5" hidden="1" customHeight="1" x14ac:dyDescent="0.4"/>
    <row r="272" ht="14.5" hidden="1" customHeight="1" x14ac:dyDescent="0.4"/>
  </sheetData>
  <sheetProtection password="8A5A" sheet="1" objects="1" scenarios="1"/>
  <mergeCells count="33">
    <mergeCell ref="B27:C27"/>
    <mergeCell ref="D27:F27"/>
    <mergeCell ref="B28:C28"/>
    <mergeCell ref="B29:C29"/>
    <mergeCell ref="B30:C30"/>
    <mergeCell ref="B31:C31"/>
    <mergeCell ref="D28:F28"/>
    <mergeCell ref="D29:F29"/>
    <mergeCell ref="D30:F30"/>
    <mergeCell ref="D31:F31"/>
    <mergeCell ref="G29:H29"/>
    <mergeCell ref="G30:H30"/>
    <mergeCell ref="G31:H31"/>
    <mergeCell ref="G28:H28"/>
    <mergeCell ref="A6:E6"/>
    <mergeCell ref="F6:H6"/>
    <mergeCell ref="A8:E8"/>
    <mergeCell ref="F8:H8"/>
    <mergeCell ref="A9:E9"/>
    <mergeCell ref="F9:H9"/>
    <mergeCell ref="A10:H10"/>
    <mergeCell ref="A17:C18"/>
    <mergeCell ref="A22:C22"/>
    <mergeCell ref="G27:H27"/>
    <mergeCell ref="A7:E7"/>
    <mergeCell ref="F7:H7"/>
    <mergeCell ref="A11:H11"/>
    <mergeCell ref="A5:H5"/>
    <mergeCell ref="A1:H1"/>
    <mergeCell ref="A2:D3"/>
    <mergeCell ref="E2:G3"/>
    <mergeCell ref="H2:H3"/>
    <mergeCell ref="A4:H4"/>
  </mergeCells>
  <dataValidations count="3">
    <dataValidation type="decimal" showInputMessage="1" showErrorMessage="1" sqref="F8:H8">
      <formula1>-500</formula1>
      <formula2>500</formula2>
    </dataValidation>
    <dataValidation operator="greaterThan" showInputMessage="1" showErrorMessage="1" sqref="F6:H6"/>
    <dataValidation type="list" showInputMessage="1" showErrorMessage="1" sqref="F7:H7">
      <formula1>"SI,NO"</formula1>
    </dataValidation>
  </dataValidations>
  <pageMargins left="0.39370078740157483" right="0.31"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211969" r:id="rId4">
          <objectPr defaultSize="0" autoPict="0" r:id="rId5">
            <anchor moveWithCells="1">
              <from>
                <xdr:col>0</xdr:col>
                <xdr:colOff>56098</xdr:colOff>
                <xdr:row>32</xdr:row>
                <xdr:rowOff>67318</xdr:rowOff>
              </from>
              <to>
                <xdr:col>8</xdr:col>
                <xdr:colOff>0</xdr:colOff>
                <xdr:row>55</xdr:row>
                <xdr:rowOff>67318</xdr:rowOff>
              </to>
            </anchor>
          </objectPr>
        </oleObject>
      </mc:Choice>
      <mc:Fallback>
        <oleObject progId="Word.Document.12" shapeId="211969" r:id="rId4"/>
      </mc:Fallback>
    </mc:AlternateContent>
    <mc:AlternateContent xmlns:mc="http://schemas.openxmlformats.org/markup-compatibility/2006">
      <mc:Choice Requires="x14">
        <oleObject progId="Word.Document.12" shapeId="211970" r:id="rId6">
          <objectPr defaultSize="0" autoPict="0" r:id="rId7">
            <anchor moveWithCells="1">
              <from>
                <xdr:col>0</xdr:col>
                <xdr:colOff>44879</xdr:colOff>
                <xdr:row>58</xdr:row>
                <xdr:rowOff>67318</xdr:rowOff>
              </from>
              <to>
                <xdr:col>7</xdr:col>
                <xdr:colOff>695617</xdr:colOff>
                <xdr:row>90</xdr:row>
                <xdr:rowOff>106587</xdr:rowOff>
              </to>
            </anchor>
          </objectPr>
        </oleObject>
      </mc:Choice>
      <mc:Fallback>
        <oleObject progId="Word.Document.12" shapeId="211970"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3"/>
  <dimension ref="A1:XFC52"/>
  <sheetViews>
    <sheetView showGridLines="0" zoomScaleNormal="100" workbookViewId="0">
      <selection sqref="A1:A2"/>
    </sheetView>
  </sheetViews>
  <sheetFormatPr defaultColWidth="0" defaultRowHeight="9.9499999999999993" customHeight="1" zeroHeight="1" x14ac:dyDescent="0.4"/>
  <cols>
    <col min="1" max="1" width="4.69140625" style="18" customWidth="1"/>
    <col min="2" max="2" width="3.69140625" style="18" customWidth="1"/>
    <col min="3" max="3" width="0.84375" style="18" customWidth="1"/>
    <col min="4" max="4" width="23.3046875" style="18" customWidth="1"/>
    <col min="5" max="5" width="5.3828125" style="18" customWidth="1"/>
    <col min="6" max="7" width="9.84375" style="18" customWidth="1"/>
    <col min="8" max="8" width="7.53515625" style="18" customWidth="1"/>
    <col min="9" max="9" width="7.15234375" style="18" customWidth="1"/>
    <col min="10" max="10" width="6" style="18" customWidth="1"/>
    <col min="11" max="11" width="7.53515625" style="18" customWidth="1"/>
    <col min="12" max="12" width="0.53515625" style="18" hidden="1" customWidth="1"/>
    <col min="13" max="13" width="10.53515625" style="18" customWidth="1"/>
    <col min="14" max="14" width="2.15234375" style="18" customWidth="1"/>
    <col min="15" max="16" width="2.53515625" style="18" hidden="1"/>
    <col min="17" max="17" width="17.53515625" style="18" hidden="1"/>
    <col min="18" max="16383" width="2.53515625" style="18" hidden="1"/>
    <col min="16384" max="16384" width="3" style="18" hidden="1"/>
  </cols>
  <sheetData>
    <row r="1" spans="1:17" ht="25.75" customHeight="1" x14ac:dyDescent="0.4">
      <c r="A1" s="446"/>
      <c r="B1" s="482" t="s">
        <v>60</v>
      </c>
      <c r="C1" s="302"/>
      <c r="D1" s="448" t="str">
        <f>IF(Q2,"CERTIFICATO DI SOSTENIBILITA' AMBIENTALE",IF(DATI!F5="","ATTENZIONE! Compilare la scheda DATI","CERTIFICATO: NON APPLICABILE (vedi foglio DATI)"))</f>
        <v>ATTENZIONE! Compilare la scheda DATI</v>
      </c>
      <c r="E1" s="448"/>
      <c r="F1" s="448"/>
      <c r="G1" s="448"/>
      <c r="H1" s="448"/>
      <c r="I1" s="448"/>
      <c r="J1" s="448"/>
      <c r="K1" s="448"/>
      <c r="L1" s="448"/>
      <c r="M1" s="448"/>
      <c r="N1" s="302"/>
      <c r="O1" s="449"/>
    </row>
    <row r="2" spans="1:17" ht="21" customHeight="1" x14ac:dyDescent="0.4">
      <c r="A2" s="446"/>
      <c r="B2" s="482"/>
      <c r="C2" s="303"/>
      <c r="D2" s="450" t="s">
        <v>506</v>
      </c>
      <c r="E2" s="450"/>
      <c r="F2" s="450"/>
      <c r="G2" s="450"/>
      <c r="H2" s="450"/>
      <c r="I2" s="450"/>
      <c r="J2" s="450"/>
      <c r="K2" s="450"/>
      <c r="L2" s="450"/>
      <c r="M2" s="450"/>
      <c r="N2" s="303"/>
      <c r="O2" s="449"/>
      <c r="Q2" s="18" t="b">
        <f>DATI!F5="CERTIFICAZIONE DELL'IMMOBILE REALIZZATO"</f>
        <v>0</v>
      </c>
    </row>
    <row r="3" spans="1:17" ht="4.75" customHeight="1" x14ac:dyDescent="0.4">
      <c r="A3" s="451" t="s">
        <v>61</v>
      </c>
      <c r="B3" s="482"/>
      <c r="C3" s="452"/>
      <c r="D3" s="453"/>
      <c r="E3" s="453"/>
      <c r="F3" s="453"/>
      <c r="G3" s="453"/>
      <c r="H3" s="453"/>
      <c r="I3" s="453"/>
      <c r="J3" s="453"/>
      <c r="K3" s="453"/>
      <c r="L3" s="453"/>
      <c r="M3" s="453"/>
      <c r="N3" s="322"/>
      <c r="O3" s="449"/>
    </row>
    <row r="4" spans="1:17" ht="12.7" customHeight="1" x14ac:dyDescent="0.4">
      <c r="A4" s="451"/>
      <c r="B4" s="482"/>
      <c r="C4" s="452"/>
      <c r="D4" s="456" t="s">
        <v>62</v>
      </c>
      <c r="E4" s="456"/>
      <c r="F4" s="456"/>
      <c r="G4" s="456"/>
      <c r="H4" s="456"/>
      <c r="I4" s="456"/>
      <c r="J4" s="456"/>
      <c r="K4" s="456"/>
      <c r="L4" s="456"/>
      <c r="M4" s="456"/>
      <c r="N4" s="322"/>
      <c r="O4" s="449"/>
    </row>
    <row r="5" spans="1:17" ht="12.95" customHeight="1" x14ac:dyDescent="0.4">
      <c r="A5" s="451"/>
      <c r="B5" s="482"/>
      <c r="C5" s="452"/>
      <c r="D5" s="40" t="s">
        <v>31</v>
      </c>
      <c r="E5" s="483" t="str">
        <f>IF(Q2,IF(DATI!F9="","",DATI!F9),"")</f>
        <v/>
      </c>
      <c r="F5" s="483"/>
      <c r="G5" s="483"/>
      <c r="H5" s="483"/>
      <c r="I5" s="483"/>
      <c r="J5" s="483"/>
      <c r="K5" s="483"/>
      <c r="L5" s="483"/>
      <c r="M5" s="483"/>
      <c r="N5" s="322"/>
      <c r="O5" s="449"/>
    </row>
    <row r="6" spans="1:17" ht="12.95" customHeight="1" x14ac:dyDescent="0.4">
      <c r="A6" s="451"/>
      <c r="B6" s="482"/>
      <c r="C6" s="452"/>
      <c r="D6" s="40" t="s">
        <v>47</v>
      </c>
      <c r="E6" s="483" t="str">
        <f>IF(Q2,IF(DATI!F10="","",DATI!F10),"")</f>
        <v/>
      </c>
      <c r="F6" s="483"/>
      <c r="G6" s="483"/>
      <c r="H6" s="483"/>
      <c r="I6" s="483"/>
      <c r="J6" s="483"/>
      <c r="K6" s="483"/>
      <c r="L6" s="483"/>
      <c r="M6" s="483"/>
      <c r="N6" s="322"/>
      <c r="O6" s="449"/>
    </row>
    <row r="7" spans="1:17" ht="25.4" customHeight="1" x14ac:dyDescent="0.4">
      <c r="A7" s="451"/>
      <c r="B7" s="482"/>
      <c r="C7" s="452"/>
      <c r="D7" s="40" t="s">
        <v>100</v>
      </c>
      <c r="E7" s="483" t="str">
        <f>IF(Q2,IF(DATI!I11="","",CONCATENATE("Sez=",DATI!G11,"; ","Fg=",DATI!I11,"; ","p.lla=",DATI!K11,"; ","sub=",DATI!M11)),"")</f>
        <v/>
      </c>
      <c r="F7" s="483"/>
      <c r="G7" s="483"/>
      <c r="H7" s="483"/>
      <c r="I7" s="483"/>
      <c r="J7" s="483"/>
      <c r="K7" s="483"/>
      <c r="L7" s="483"/>
      <c r="M7" s="483"/>
      <c r="N7" s="322"/>
      <c r="O7" s="449"/>
    </row>
    <row r="8" spans="1:17" ht="12.95" customHeight="1" x14ac:dyDescent="0.4">
      <c r="A8" s="451"/>
      <c r="B8" s="482"/>
      <c r="C8" s="452"/>
      <c r="D8" s="40" t="s">
        <v>64</v>
      </c>
      <c r="E8" s="483" t="str">
        <f>IF(Q2,IF(DATI!K12="","",DATI!K12),"")</f>
        <v/>
      </c>
      <c r="F8" s="483"/>
      <c r="G8" s="483"/>
      <c r="H8" s="483"/>
      <c r="I8" s="483"/>
      <c r="J8" s="483"/>
      <c r="K8" s="483"/>
      <c r="L8" s="483"/>
      <c r="M8" s="483"/>
      <c r="N8" s="322"/>
      <c r="O8" s="449"/>
    </row>
    <row r="9" spans="1:17" ht="12.95" customHeight="1" x14ac:dyDescent="0.4">
      <c r="A9" s="451"/>
      <c r="B9" s="482"/>
      <c r="C9" s="452"/>
      <c r="D9" s="40" t="s">
        <v>65</v>
      </c>
      <c r="E9" s="483" t="str">
        <f>IF(Q$2,IF(DATI!K13="","",DATI!K13),"")</f>
        <v/>
      </c>
      <c r="F9" s="483"/>
      <c r="G9" s="483"/>
      <c r="H9" s="483"/>
      <c r="I9" s="483"/>
      <c r="J9" s="483"/>
      <c r="K9" s="483"/>
      <c r="L9" s="483"/>
      <c r="M9" s="483"/>
      <c r="N9" s="322"/>
      <c r="O9" s="449"/>
    </row>
    <row r="10" spans="1:17" ht="47.15" customHeight="1" x14ac:dyDescent="0.4">
      <c r="A10" s="451"/>
      <c r="B10" s="482"/>
      <c r="C10" s="452"/>
      <c r="D10" s="40" t="s">
        <v>66</v>
      </c>
      <c r="E10" s="484" t="str">
        <f>IF(Q2,IF(DATI!F14="","",DATI!F14),"")</f>
        <v/>
      </c>
      <c r="F10" s="484"/>
      <c r="G10" s="484"/>
      <c r="H10" s="484"/>
      <c r="I10" s="484"/>
      <c r="J10" s="484"/>
      <c r="K10" s="484"/>
      <c r="L10" s="484"/>
      <c r="M10" s="484"/>
      <c r="N10" s="322"/>
      <c r="O10" s="449"/>
    </row>
    <row r="11" spans="1:17" ht="12.95" customHeight="1" x14ac:dyDescent="0.4">
      <c r="A11" s="451"/>
      <c r="B11" s="482"/>
      <c r="C11" s="452"/>
      <c r="D11" s="40" t="s">
        <v>42</v>
      </c>
      <c r="E11" s="481" t="str">
        <f>IF(Q2,IF(DATI!F15="","",DATI!F15),"")</f>
        <v/>
      </c>
      <c r="F11" s="481"/>
      <c r="G11" s="481"/>
      <c r="H11" s="481"/>
      <c r="I11" s="481"/>
      <c r="J11" s="481"/>
      <c r="K11" s="481"/>
      <c r="L11" s="481"/>
      <c r="M11" s="481"/>
      <c r="N11" s="322"/>
      <c r="O11" s="449"/>
      <c r="Q11" s="41"/>
    </row>
    <row r="12" spans="1:17" ht="24" customHeight="1" x14ac:dyDescent="0.4">
      <c r="A12" s="451"/>
      <c r="B12" s="482"/>
      <c r="C12" s="452"/>
      <c r="D12" s="40" t="s">
        <v>43</v>
      </c>
      <c r="E12" s="484" t="str">
        <f>IF(Q2,IF(DATI!F17="","",DATI!F17),"")</f>
        <v/>
      </c>
      <c r="F12" s="484"/>
      <c r="G12" s="484"/>
      <c r="H12" s="484"/>
      <c r="I12" s="484"/>
      <c r="J12" s="484"/>
      <c r="K12" s="484"/>
      <c r="L12" s="484"/>
      <c r="M12" s="484"/>
      <c r="N12" s="322"/>
      <c r="O12" s="449"/>
    </row>
    <row r="13" spans="1:17" ht="12.95" customHeight="1" x14ac:dyDescent="0.4">
      <c r="A13" s="451"/>
      <c r="B13" s="482"/>
      <c r="C13" s="452"/>
      <c r="D13" s="40" t="s">
        <v>55</v>
      </c>
      <c r="E13" s="481" t="str">
        <f>IF(Q2,IF(DATI!F18="","",DATI!F18),"")</f>
        <v/>
      </c>
      <c r="F13" s="481"/>
      <c r="G13" s="481"/>
      <c r="H13" s="481"/>
      <c r="I13" s="481"/>
      <c r="J13" s="481"/>
      <c r="K13" s="481"/>
      <c r="L13" s="481"/>
      <c r="M13" s="481"/>
      <c r="N13" s="322"/>
      <c r="O13" s="449"/>
    </row>
    <row r="14" spans="1:17" ht="12.95" customHeight="1" x14ac:dyDescent="0.4">
      <c r="A14" s="451"/>
      <c r="B14" s="482"/>
      <c r="C14" s="452"/>
      <c r="D14" s="40" t="s">
        <v>56</v>
      </c>
      <c r="E14" s="481" t="str">
        <f>IF(Q2,IF(DATI!K18="","",DATI!K18),"")</f>
        <v/>
      </c>
      <c r="F14" s="481"/>
      <c r="G14" s="481"/>
      <c r="H14" s="481"/>
      <c r="I14" s="481"/>
      <c r="J14" s="481"/>
      <c r="K14" s="481"/>
      <c r="L14" s="481"/>
      <c r="M14" s="481"/>
      <c r="N14" s="322"/>
      <c r="O14" s="449"/>
    </row>
    <row r="15" spans="1:17" ht="12.95" customHeight="1" x14ac:dyDescent="0.4">
      <c r="A15" s="451"/>
      <c r="B15" s="482"/>
      <c r="C15" s="452"/>
      <c r="D15" s="40" t="s">
        <v>44</v>
      </c>
      <c r="E15" s="463" t="str">
        <f>IF(Q2,IF(DATI!F19="","",DATI!F19),"")</f>
        <v/>
      </c>
      <c r="F15" s="464"/>
      <c r="G15" s="464"/>
      <c r="H15" s="464"/>
      <c r="I15" s="464"/>
      <c r="J15" s="464"/>
      <c r="K15" s="464"/>
      <c r="L15" s="464"/>
      <c r="M15" s="465"/>
      <c r="N15" s="322"/>
      <c r="O15" s="449"/>
    </row>
    <row r="16" spans="1:17" ht="12.95" customHeight="1" x14ac:dyDescent="0.4">
      <c r="A16" s="451"/>
      <c r="B16" s="482"/>
      <c r="C16" s="452"/>
      <c r="D16" s="40" t="s">
        <v>67</v>
      </c>
      <c r="E16" s="483" t="str">
        <f>IF(Q$2,IF(DATI!F20="","",DATI!F20),"")</f>
        <v/>
      </c>
      <c r="F16" s="483"/>
      <c r="G16" s="483"/>
      <c r="H16" s="483"/>
      <c r="I16" s="483"/>
      <c r="J16" s="483"/>
      <c r="K16" s="483"/>
      <c r="L16" s="483"/>
      <c r="M16" s="483"/>
      <c r="N16" s="322"/>
      <c r="O16" s="449"/>
    </row>
    <row r="17" spans="1:15" ht="12.95" customHeight="1" x14ac:dyDescent="0.4">
      <c r="A17" s="451"/>
      <c r="B17" s="482"/>
      <c r="C17" s="452"/>
      <c r="D17" s="40" t="s">
        <v>93</v>
      </c>
      <c r="E17" s="483" t="str">
        <f>IF(Q$2,IF(DATI!F22="","",DATI!F22),"")</f>
        <v/>
      </c>
      <c r="F17" s="483"/>
      <c r="G17" s="483"/>
      <c r="H17" s="483"/>
      <c r="I17" s="483"/>
      <c r="J17" s="483"/>
      <c r="K17" s="483"/>
      <c r="L17" s="483"/>
      <c r="M17" s="483"/>
      <c r="N17" s="322"/>
      <c r="O17" s="449"/>
    </row>
    <row r="18" spans="1:15" ht="12.95" customHeight="1" x14ac:dyDescent="0.4">
      <c r="A18" s="451"/>
      <c r="B18" s="482"/>
      <c r="C18" s="452"/>
      <c r="D18" s="40" t="s">
        <v>68</v>
      </c>
      <c r="E18" s="483" t="str">
        <f>IF(Q$2,IF(DATI!F25="","",DATI!F25),"")</f>
        <v/>
      </c>
      <c r="F18" s="483"/>
      <c r="G18" s="483"/>
      <c r="H18" s="483"/>
      <c r="I18" s="483"/>
      <c r="J18" s="483"/>
      <c r="K18" s="483"/>
      <c r="L18" s="483"/>
      <c r="M18" s="483"/>
      <c r="N18" s="322"/>
      <c r="O18" s="449"/>
    </row>
    <row r="19" spans="1:15" ht="12.05" customHeight="1" x14ac:dyDescent="0.4">
      <c r="A19" s="451"/>
      <c r="B19" s="482"/>
      <c r="C19" s="452"/>
      <c r="D19" s="40" t="s">
        <v>69</v>
      </c>
      <c r="E19" s="483" t="str">
        <f>IF(Q$2,IF(DATI!F26="","",DATI!F26),"")</f>
        <v/>
      </c>
      <c r="F19" s="483"/>
      <c r="G19" s="483"/>
      <c r="H19" s="483"/>
      <c r="I19" s="483"/>
      <c r="J19" s="483"/>
      <c r="K19" s="483"/>
      <c r="L19" s="483"/>
      <c r="M19" s="483"/>
      <c r="N19" s="322"/>
      <c r="O19" s="449"/>
    </row>
    <row r="20" spans="1:15" ht="12.95" customHeight="1" x14ac:dyDescent="0.4">
      <c r="A20" s="451"/>
      <c r="B20" s="482"/>
      <c r="C20" s="452"/>
      <c r="D20" s="40" t="s">
        <v>70</v>
      </c>
      <c r="E20" s="483" t="str">
        <f>IF(Q$2,IF(DATI!F27="","",DATI!F27),"")</f>
        <v/>
      </c>
      <c r="F20" s="483"/>
      <c r="G20" s="483"/>
      <c r="H20" s="483"/>
      <c r="I20" s="483"/>
      <c r="J20" s="483"/>
      <c r="K20" s="483"/>
      <c r="L20" s="483"/>
      <c r="M20" s="483"/>
      <c r="N20" s="322"/>
      <c r="O20" s="449"/>
    </row>
    <row r="21" spans="1:15" ht="12.95" customHeight="1" x14ac:dyDescent="0.4">
      <c r="A21" s="451"/>
      <c r="B21" s="482"/>
      <c r="C21" s="452"/>
      <c r="D21" s="40" t="s">
        <v>94</v>
      </c>
      <c r="E21" s="323" t="s">
        <v>97</v>
      </c>
      <c r="F21" s="458" t="str">
        <f>IF(Q$2,IF(DATI!F33="","",DATI!F33),"")</f>
        <v/>
      </c>
      <c r="G21" s="459"/>
      <c r="H21" s="324" t="s">
        <v>95</v>
      </c>
      <c r="I21" s="458" t="str">
        <f>IF(Q$2,IF(DATI!F34="","",DATI!F34),"")</f>
        <v/>
      </c>
      <c r="J21" s="459"/>
      <c r="K21" s="324" t="s">
        <v>96</v>
      </c>
      <c r="L21" s="325"/>
      <c r="M21" s="326" t="str">
        <f>IF(Q$2,IF(DATI!K34="","",DATI!K34),"")</f>
        <v/>
      </c>
      <c r="N21" s="322"/>
      <c r="O21" s="449"/>
    </row>
    <row r="22" spans="1:15" ht="7.75" customHeight="1" x14ac:dyDescent="0.4">
      <c r="A22" s="451"/>
      <c r="B22" s="482"/>
      <c r="C22" s="452"/>
      <c r="D22" s="327"/>
      <c r="E22" s="328"/>
      <c r="F22" s="325"/>
      <c r="G22" s="325"/>
      <c r="H22" s="328"/>
      <c r="I22" s="325"/>
      <c r="J22" s="325"/>
      <c r="K22" s="328"/>
      <c r="L22" s="325"/>
      <c r="M22" s="325"/>
      <c r="N22" s="322"/>
      <c r="O22" s="449"/>
    </row>
    <row r="23" spans="1:15" ht="12.05" customHeight="1" x14ac:dyDescent="0.4">
      <c r="A23" s="451"/>
      <c r="B23" s="482"/>
      <c r="C23" s="452"/>
      <c r="D23" s="456" t="s">
        <v>98</v>
      </c>
      <c r="E23" s="456"/>
      <c r="F23" s="456"/>
      <c r="G23" s="456"/>
      <c r="H23" s="456"/>
      <c r="I23" s="456"/>
      <c r="J23" s="456"/>
      <c r="K23" s="456"/>
      <c r="L23" s="456"/>
      <c r="M23" s="456"/>
      <c r="N23" s="322"/>
      <c r="O23" s="449"/>
    </row>
    <row r="24" spans="1:15" ht="12.05" customHeight="1" x14ac:dyDescent="0.4">
      <c r="A24" s="451"/>
      <c r="B24" s="482"/>
      <c r="C24" s="452"/>
      <c r="D24" s="42" t="s">
        <v>99</v>
      </c>
      <c r="E24" s="485" t="str">
        <f>IF(Q$2,IF(DATI!D39&lt;&gt;"",DATI!D39,""),"")</f>
        <v/>
      </c>
      <c r="F24" s="485"/>
      <c r="G24" s="485"/>
      <c r="H24" s="485"/>
      <c r="I24" s="486" t="s">
        <v>96</v>
      </c>
      <c r="J24" s="486"/>
      <c r="K24" s="487" t="str">
        <f>IF(Q$2,IF(DATI!K39&lt;&gt;"",DATI!K39,""),"")</f>
        <v/>
      </c>
      <c r="L24" s="487"/>
      <c r="M24" s="488"/>
      <c r="N24" s="322"/>
      <c r="O24" s="449"/>
    </row>
    <row r="25" spans="1:15" ht="12.05" customHeight="1" x14ac:dyDescent="0.4">
      <c r="A25" s="451"/>
      <c r="B25" s="482"/>
      <c r="C25" s="452"/>
      <c r="D25" s="42" t="s">
        <v>99</v>
      </c>
      <c r="E25" s="485" t="str">
        <f>IF(Q$2,IF(DATI!D40&lt;&gt;"",DATI!D40,""),"")</f>
        <v/>
      </c>
      <c r="F25" s="485"/>
      <c r="G25" s="485"/>
      <c r="H25" s="485"/>
      <c r="I25" s="486" t="s">
        <v>96</v>
      </c>
      <c r="J25" s="486"/>
      <c r="K25" s="487" t="str">
        <f>IF(Q$2,IF(DATI!K40&lt;&gt;"",DATI!K40,""),"")</f>
        <v/>
      </c>
      <c r="L25" s="487"/>
      <c r="M25" s="488"/>
      <c r="N25" s="322"/>
      <c r="O25" s="449"/>
    </row>
    <row r="26" spans="1:15" ht="12.05" customHeight="1" x14ac:dyDescent="0.4">
      <c r="A26" s="451"/>
      <c r="B26" s="482"/>
      <c r="C26" s="452"/>
      <c r="D26" s="42" t="s">
        <v>99</v>
      </c>
      <c r="E26" s="485" t="str">
        <f>IF(Q$2,IF(DATI!D41&lt;&gt;"",DATI!D41,""),"")</f>
        <v/>
      </c>
      <c r="F26" s="485"/>
      <c r="G26" s="485"/>
      <c r="H26" s="485"/>
      <c r="I26" s="486" t="s">
        <v>96</v>
      </c>
      <c r="J26" s="486"/>
      <c r="K26" s="487" t="str">
        <f>IF(Q$2,IF(DATI!K41&lt;&gt;"",DATI!K41,""),"")</f>
        <v/>
      </c>
      <c r="L26" s="487"/>
      <c r="M26" s="488"/>
      <c r="N26" s="322"/>
      <c r="O26" s="449"/>
    </row>
    <row r="27" spans="1:15" ht="12.05" customHeight="1" x14ac:dyDescent="0.4">
      <c r="A27" s="451"/>
      <c r="B27" s="482"/>
      <c r="C27" s="452"/>
      <c r="D27" s="42" t="s">
        <v>99</v>
      </c>
      <c r="E27" s="485" t="str">
        <f>IF(Q$2,IF(DATI!D42&lt;&gt;"",DATI!D42,""),"")</f>
        <v/>
      </c>
      <c r="F27" s="485"/>
      <c r="G27" s="485"/>
      <c r="H27" s="485"/>
      <c r="I27" s="486" t="s">
        <v>96</v>
      </c>
      <c r="J27" s="486"/>
      <c r="K27" s="487" t="str">
        <f>IF(Q$2,IF(DATI!K42&lt;&gt;"",DATI!K42,""),"")</f>
        <v/>
      </c>
      <c r="L27" s="487"/>
      <c r="M27" s="488"/>
      <c r="N27" s="322"/>
      <c r="O27" s="449"/>
    </row>
    <row r="28" spans="1:15" ht="9.75" customHeight="1" x14ac:dyDescent="0.4">
      <c r="A28" s="451"/>
      <c r="B28" s="482"/>
      <c r="C28" s="452"/>
      <c r="D28" s="305"/>
      <c r="E28" s="305"/>
      <c r="F28" s="305"/>
      <c r="G28" s="305"/>
      <c r="H28" s="306"/>
      <c r="I28" s="307"/>
      <c r="J28" s="308"/>
      <c r="K28" s="308"/>
      <c r="L28" s="308"/>
      <c r="M28" s="308"/>
      <c r="N28" s="322"/>
      <c r="O28" s="449"/>
    </row>
    <row r="29" spans="1:15" ht="15.8" customHeight="1" x14ac:dyDescent="0.4">
      <c r="A29" s="451"/>
      <c r="B29" s="482"/>
      <c r="C29" s="452"/>
      <c r="D29" s="489" t="s">
        <v>71</v>
      </c>
      <c r="E29" s="490"/>
      <c r="F29" s="490"/>
      <c r="G29" s="491" t="str">
        <f>IF(Q2,'Pesatura criteri'!Q11,"")</f>
        <v/>
      </c>
      <c r="H29" s="492"/>
      <c r="I29" s="307"/>
      <c r="J29" s="308"/>
      <c r="K29" s="308"/>
      <c r="L29" s="308"/>
      <c r="M29" s="308"/>
      <c r="N29" s="322"/>
      <c r="O29" s="449"/>
    </row>
    <row r="30" spans="1:15" ht="8.3000000000000007" customHeight="1" x14ac:dyDescent="0.4">
      <c r="A30" s="451"/>
      <c r="B30" s="482"/>
      <c r="C30" s="452"/>
      <c r="D30" s="472"/>
      <c r="E30" s="472"/>
      <c r="F30" s="472"/>
      <c r="G30" s="472"/>
      <c r="H30" s="472"/>
      <c r="I30" s="472"/>
      <c r="J30" s="472"/>
      <c r="K30" s="472"/>
      <c r="L30" s="472"/>
      <c r="M30" s="472"/>
      <c r="N30" s="322"/>
      <c r="O30" s="449"/>
    </row>
    <row r="31" spans="1:15" ht="12.7" customHeight="1" x14ac:dyDescent="0.4">
      <c r="A31" s="451"/>
      <c r="B31" s="482"/>
      <c r="C31" s="452"/>
      <c r="D31" s="473" t="s">
        <v>72</v>
      </c>
      <c r="E31" s="473"/>
      <c r="F31" s="473"/>
      <c r="G31" s="473"/>
      <c r="H31" s="473"/>
      <c r="I31" s="473"/>
      <c r="J31" s="473"/>
      <c r="K31" s="473"/>
      <c r="L31" s="473"/>
      <c r="M31" s="473"/>
      <c r="N31" s="322"/>
      <c r="O31" s="449"/>
    </row>
    <row r="32" spans="1:15" ht="9.0500000000000007" customHeight="1" x14ac:dyDescent="0.4">
      <c r="A32" s="451"/>
      <c r="B32" s="482"/>
      <c r="C32" s="452"/>
      <c r="D32" s="309"/>
      <c r="E32" s="309"/>
      <c r="F32" s="309"/>
      <c r="G32" s="309"/>
      <c r="H32" s="309"/>
      <c r="I32" s="309"/>
      <c r="J32" s="309"/>
      <c r="K32" s="309"/>
      <c r="L32" s="309"/>
      <c r="M32" s="309"/>
      <c r="N32" s="322"/>
      <c r="O32" s="449"/>
    </row>
    <row r="33" spans="1:262" ht="14.5" customHeight="1" x14ac:dyDescent="0.4">
      <c r="A33" s="451"/>
      <c r="B33" s="482"/>
      <c r="C33" s="452"/>
      <c r="D33" s="474" t="s">
        <v>73</v>
      </c>
      <c r="E33" s="474"/>
      <c r="F33" s="474"/>
      <c r="G33" s="474"/>
      <c r="H33" s="475" t="s">
        <v>57</v>
      </c>
      <c r="I33" s="475"/>
      <c r="J33" s="475"/>
      <c r="K33" s="309"/>
      <c r="L33" s="309"/>
      <c r="M33" s="309"/>
      <c r="N33" s="322"/>
      <c r="O33" s="449"/>
    </row>
    <row r="34" spans="1:262" ht="14.5" customHeight="1" x14ac:dyDescent="0.4">
      <c r="A34" s="451"/>
      <c r="B34" s="482"/>
      <c r="C34" s="452"/>
      <c r="D34" s="474"/>
      <c r="E34" s="474"/>
      <c r="F34" s="474"/>
      <c r="G34" s="474"/>
      <c r="H34" s="475"/>
      <c r="I34" s="475"/>
      <c r="J34" s="475"/>
      <c r="K34" s="309"/>
      <c r="L34" s="309"/>
      <c r="M34" s="309"/>
      <c r="N34" s="322"/>
      <c r="O34" s="449"/>
    </row>
    <row r="35" spans="1:262" ht="14.5" customHeight="1" x14ac:dyDescent="0.4">
      <c r="A35" s="451"/>
      <c r="B35" s="482"/>
      <c r="C35" s="452"/>
      <c r="D35" s="466" t="s">
        <v>597</v>
      </c>
      <c r="E35" s="466"/>
      <c r="F35" s="466"/>
      <c r="G35" s="466"/>
      <c r="H35" s="467" t="str">
        <f>IF(Q$2,IF('Pesatura criteri'!Q13&lt;&gt;"",'Pesatura criteri'!Q13,""),"")</f>
        <v/>
      </c>
      <c r="I35" s="467"/>
      <c r="J35" s="467"/>
      <c r="K35" s="309"/>
      <c r="L35" s="309"/>
      <c r="M35" s="309"/>
      <c r="N35" s="322"/>
      <c r="O35" s="449"/>
      <c r="S35" s="20"/>
      <c r="T35" s="20"/>
      <c r="JA35" s="20"/>
      <c r="JB35" s="20"/>
    </row>
    <row r="36" spans="1:262" ht="14.5" customHeight="1" x14ac:dyDescent="0.4">
      <c r="A36" s="451"/>
      <c r="B36" s="482"/>
      <c r="C36" s="452"/>
      <c r="D36" s="466" t="s">
        <v>590</v>
      </c>
      <c r="E36" s="466"/>
      <c r="F36" s="466"/>
      <c r="G36" s="466"/>
      <c r="H36" s="467" t="str">
        <f>IF(Q$2,IF('Pesatura criteri'!Q18&lt;&gt;"",'Pesatura criteri'!Q18,""),"")</f>
        <v/>
      </c>
      <c r="I36" s="467"/>
      <c r="J36" s="467"/>
      <c r="K36" s="309"/>
      <c r="L36" s="309"/>
      <c r="M36" s="309"/>
      <c r="N36" s="322"/>
      <c r="O36" s="449"/>
      <c r="R36" s="21"/>
      <c r="S36" s="20"/>
      <c r="T36" s="20"/>
      <c r="IZ36" s="21"/>
      <c r="JA36" s="20"/>
      <c r="JB36" s="20"/>
    </row>
    <row r="37" spans="1:262" ht="14.5" customHeight="1" x14ac:dyDescent="0.4">
      <c r="A37" s="451"/>
      <c r="B37" s="482"/>
      <c r="C37" s="452"/>
      <c r="D37" s="466" t="s">
        <v>591</v>
      </c>
      <c r="E37" s="466"/>
      <c r="F37" s="466"/>
      <c r="G37" s="466"/>
      <c r="H37" s="467" t="str">
        <f>IF(Q$2,IF('Pesatura criteri'!Q23&lt;&gt;"",'Pesatura criteri'!Q23,""),"")</f>
        <v/>
      </c>
      <c r="I37" s="467"/>
      <c r="J37" s="467"/>
      <c r="K37" s="309"/>
      <c r="L37" s="309"/>
      <c r="M37" s="309"/>
      <c r="N37" s="322"/>
      <c r="O37" s="449"/>
      <c r="S37" s="20"/>
      <c r="T37" s="20"/>
      <c r="JA37" s="20"/>
      <c r="JB37" s="20"/>
    </row>
    <row r="38" spans="1:262" ht="14.5" customHeight="1" x14ac:dyDescent="0.4">
      <c r="A38" s="451"/>
      <c r="B38" s="482"/>
      <c r="C38" s="452"/>
      <c r="D38" s="466" t="s">
        <v>592</v>
      </c>
      <c r="E38" s="466"/>
      <c r="F38" s="466"/>
      <c r="G38" s="466"/>
      <c r="H38" s="467" t="str">
        <f>IF(Q$2,IF('Pesatura criteri'!Q44&lt;&gt;"",'Pesatura criteri'!Q44,""),"")</f>
        <v/>
      </c>
      <c r="I38" s="467"/>
      <c r="J38" s="467"/>
      <c r="K38" s="309"/>
      <c r="L38" s="309"/>
      <c r="M38" s="309"/>
      <c r="N38" s="322"/>
      <c r="O38" s="449"/>
      <c r="S38" s="20"/>
      <c r="T38" s="20"/>
      <c r="IZ38" s="21"/>
      <c r="JA38" s="20"/>
      <c r="JB38" s="20"/>
    </row>
    <row r="39" spans="1:262" ht="14.5" customHeight="1" x14ac:dyDescent="0.4">
      <c r="A39" s="451"/>
      <c r="B39" s="482"/>
      <c r="C39" s="452"/>
      <c r="D39" s="476" t="s">
        <v>593</v>
      </c>
      <c r="E39" s="476"/>
      <c r="F39" s="476"/>
      <c r="G39" s="476"/>
      <c r="H39" s="467" t="str">
        <f>IF(Q$2,IF('Pesatura criteri'!Q49&lt;&gt;"",'Pesatura criteri'!Q49,""),"")</f>
        <v/>
      </c>
      <c r="I39" s="467"/>
      <c r="J39" s="467"/>
      <c r="K39" s="309"/>
      <c r="L39" s="309"/>
      <c r="M39" s="309"/>
      <c r="N39" s="322"/>
      <c r="O39" s="449"/>
      <c r="R39" s="22"/>
      <c r="S39" s="20"/>
      <c r="T39" s="20"/>
      <c r="IZ39" s="21"/>
      <c r="JA39" s="20"/>
      <c r="JB39" s="20"/>
    </row>
    <row r="40" spans="1:262" ht="14.5" customHeight="1" x14ac:dyDescent="0.4">
      <c r="A40" s="451"/>
      <c r="B40" s="482"/>
      <c r="C40" s="452"/>
      <c r="D40" s="466" t="s">
        <v>594</v>
      </c>
      <c r="E40" s="466"/>
      <c r="F40" s="466"/>
      <c r="G40" s="466"/>
      <c r="H40" s="467" t="str">
        <f>IF(Q$2,IF('Pesatura criteri'!Q60&lt;&gt;"",'Pesatura criteri'!Q60,""),"")</f>
        <v/>
      </c>
      <c r="I40" s="467"/>
      <c r="J40" s="467"/>
      <c r="K40" s="309"/>
      <c r="L40" s="309"/>
      <c r="M40" s="309"/>
      <c r="N40" s="322"/>
      <c r="O40" s="449"/>
    </row>
    <row r="41" spans="1:262" ht="14.5" customHeight="1" x14ac:dyDescent="0.4">
      <c r="A41" s="451"/>
      <c r="B41" s="482"/>
      <c r="C41" s="452"/>
      <c r="D41" s="476" t="s">
        <v>595</v>
      </c>
      <c r="E41" s="476"/>
      <c r="F41" s="476"/>
      <c r="G41" s="476"/>
      <c r="H41" s="467" t="str">
        <f>IF(Q$2,IF('Pesatura criteri'!Q67&lt;&gt;"",'Pesatura criteri'!Q67,""),"")</f>
        <v/>
      </c>
      <c r="I41" s="467"/>
      <c r="J41" s="467"/>
      <c r="K41" s="309"/>
      <c r="L41" s="309"/>
      <c r="M41" s="309"/>
      <c r="N41" s="322"/>
      <c r="O41" s="449"/>
    </row>
    <row r="42" spans="1:262" ht="14.5" customHeight="1" x14ac:dyDescent="0.4">
      <c r="A42" s="451"/>
      <c r="B42" s="482"/>
      <c r="C42" s="452"/>
      <c r="D42" s="329"/>
      <c r="E42" s="330"/>
      <c r="F42" s="330"/>
      <c r="G42" s="330"/>
      <c r="H42" s="330"/>
      <c r="I42" s="330"/>
      <c r="J42" s="330"/>
      <c r="K42" s="309"/>
      <c r="L42" s="309"/>
      <c r="M42" s="309"/>
      <c r="N42" s="322"/>
      <c r="O42" s="449"/>
    </row>
    <row r="43" spans="1:262" ht="14.5" customHeight="1" x14ac:dyDescent="0.4">
      <c r="A43" s="451"/>
      <c r="B43" s="482"/>
      <c r="C43" s="452"/>
      <c r="D43" s="329"/>
      <c r="E43" s="330"/>
      <c r="F43" s="330"/>
      <c r="G43" s="330"/>
      <c r="H43" s="330"/>
      <c r="I43" s="330"/>
      <c r="J43" s="330"/>
      <c r="K43" s="309"/>
      <c r="L43" s="309"/>
      <c r="M43" s="309"/>
      <c r="N43" s="322"/>
      <c r="O43" s="449"/>
    </row>
    <row r="44" spans="1:262" ht="9.0500000000000007" customHeight="1" x14ac:dyDescent="0.4">
      <c r="A44" s="451"/>
      <c r="B44" s="482"/>
      <c r="C44" s="452"/>
      <c r="D44" s="472"/>
      <c r="E44" s="472"/>
      <c r="F44" s="472"/>
      <c r="G44" s="472"/>
      <c r="H44" s="472"/>
      <c r="I44" s="472"/>
      <c r="J44" s="472"/>
      <c r="K44" s="472"/>
      <c r="L44" s="472"/>
      <c r="M44" s="472"/>
      <c r="N44" s="322"/>
      <c r="O44" s="449"/>
    </row>
    <row r="45" spans="1:262" ht="14.5" customHeight="1" x14ac:dyDescent="0.4">
      <c r="A45" s="478"/>
      <c r="B45" s="482"/>
      <c r="C45" s="452"/>
      <c r="D45" s="479" t="s">
        <v>74</v>
      </c>
      <c r="E45" s="479"/>
      <c r="F45" s="479"/>
      <c r="G45" s="479"/>
      <c r="H45" s="479"/>
      <c r="I45" s="479"/>
      <c r="J45" s="479"/>
      <c r="K45" s="479"/>
      <c r="L45" s="479"/>
      <c r="M45" s="479"/>
      <c r="N45" s="322"/>
      <c r="O45" s="449"/>
    </row>
    <row r="46" spans="1:262" ht="60" customHeight="1" x14ac:dyDescent="0.4">
      <c r="A46" s="478"/>
      <c r="B46" s="482"/>
      <c r="C46" s="452"/>
      <c r="D46" s="460" t="str">
        <f>IF(Q2,IF(DATI!F28="","",DATI!F28),"")</f>
        <v/>
      </c>
      <c r="E46" s="461"/>
      <c r="F46" s="461"/>
      <c r="G46" s="461"/>
      <c r="H46" s="461"/>
      <c r="I46" s="461"/>
      <c r="J46" s="461"/>
      <c r="K46" s="461"/>
      <c r="L46" s="461"/>
      <c r="M46" s="462"/>
      <c r="N46" s="322"/>
      <c r="O46" s="449"/>
    </row>
    <row r="47" spans="1:262" ht="7" customHeight="1" x14ac:dyDescent="0.4">
      <c r="A47" s="478"/>
      <c r="B47" s="482"/>
      <c r="C47" s="452"/>
      <c r="D47" s="452"/>
      <c r="E47" s="452"/>
      <c r="F47" s="452"/>
      <c r="G47" s="452"/>
      <c r="H47" s="452"/>
      <c r="I47" s="452"/>
      <c r="J47" s="452"/>
      <c r="K47" s="452"/>
      <c r="L47" s="452"/>
      <c r="M47" s="452"/>
      <c r="N47" s="322"/>
      <c r="O47" s="449"/>
    </row>
    <row r="48" spans="1:262" ht="27.05" customHeight="1" x14ac:dyDescent="0.4">
      <c r="A48" s="478"/>
      <c r="B48" s="482"/>
      <c r="C48" s="452"/>
      <c r="D48" s="480" t="str">
        <f>IF(Q2,"Il Certificatore dichiara, sotto la propria responsabilità, di aver redatto il presente Certificato di Sostenibilità Ambientale in conformità alle vigenti disposizioni regionali.","")</f>
        <v/>
      </c>
      <c r="E48" s="480"/>
      <c r="F48" s="480"/>
      <c r="G48" s="480"/>
      <c r="H48" s="480"/>
      <c r="I48" s="480"/>
      <c r="J48" s="480"/>
      <c r="K48" s="480"/>
      <c r="L48" s="480"/>
      <c r="M48" s="480"/>
      <c r="N48" s="322"/>
      <c r="O48" s="449"/>
    </row>
    <row r="49" spans="1:15" ht="14.5" customHeight="1" x14ac:dyDescent="0.4">
      <c r="A49" s="478"/>
      <c r="B49" s="482"/>
      <c r="C49" s="452"/>
      <c r="D49" s="316" t="s">
        <v>75</v>
      </c>
      <c r="E49" s="317" t="s">
        <v>58</v>
      </c>
      <c r="F49" s="317"/>
      <c r="G49" s="318"/>
      <c r="H49" s="453" t="s">
        <v>76</v>
      </c>
      <c r="I49" s="453"/>
      <c r="J49" s="453"/>
      <c r="K49" s="453"/>
      <c r="L49" s="453"/>
      <c r="M49" s="453"/>
      <c r="N49" s="331"/>
      <c r="O49" s="449"/>
    </row>
    <row r="50" spans="1:15" ht="14.15" customHeight="1" x14ac:dyDescent="0.4">
      <c r="A50" s="478"/>
      <c r="B50" s="482"/>
      <c r="C50" s="452"/>
      <c r="D50" s="319" t="str">
        <f>IF(Q2,IF(DATI!F6="","",DATI!F6),"")</f>
        <v/>
      </c>
      <c r="E50" s="317"/>
      <c r="F50" s="317"/>
      <c r="G50" s="320"/>
      <c r="H50" s="477" t="str">
        <f>E20</f>
        <v/>
      </c>
      <c r="I50" s="477"/>
      <c r="J50" s="477"/>
      <c r="K50" s="477"/>
      <c r="L50" s="477"/>
      <c r="M50" s="477"/>
      <c r="N50" s="322"/>
      <c r="O50" s="449"/>
    </row>
    <row r="51" spans="1:15" ht="14.15" customHeight="1" x14ac:dyDescent="0.4">
      <c r="A51" s="478"/>
      <c r="B51" s="482"/>
      <c r="C51" s="452"/>
      <c r="D51" s="319"/>
      <c r="E51" s="317"/>
      <c r="F51" s="317"/>
      <c r="G51" s="320"/>
      <c r="H51" s="321"/>
      <c r="I51" s="321"/>
      <c r="J51" s="321"/>
      <c r="K51" s="321"/>
      <c r="L51" s="321"/>
      <c r="M51" s="321"/>
      <c r="N51" s="322"/>
      <c r="O51" s="449"/>
    </row>
    <row r="52" spans="1:15" ht="5.45" hidden="1" customHeight="1" x14ac:dyDescent="0.4">
      <c r="A52" s="478"/>
      <c r="B52" s="482"/>
      <c r="C52" s="452"/>
      <c r="D52" s="319"/>
      <c r="E52" s="317"/>
      <c r="F52" s="317"/>
      <c r="G52" s="320"/>
      <c r="H52" s="320"/>
      <c r="I52" s="321"/>
      <c r="J52" s="321"/>
      <c r="K52" s="321"/>
      <c r="L52" s="321"/>
      <c r="M52" s="321"/>
      <c r="N52" s="322"/>
      <c r="O52" s="449"/>
    </row>
  </sheetData>
  <sheetProtection password="8A5A" sheet="1" objects="1" scenarios="1"/>
  <mergeCells count="68">
    <mergeCell ref="D41:G41"/>
    <mergeCell ref="H41:J41"/>
    <mergeCell ref="D44:M44"/>
    <mergeCell ref="A45:A52"/>
    <mergeCell ref="D45:M45"/>
    <mergeCell ref="D46:M46"/>
    <mergeCell ref="D47:M47"/>
    <mergeCell ref="D48:M48"/>
    <mergeCell ref="H49:M49"/>
    <mergeCell ref="H50:M50"/>
    <mergeCell ref="D38:G38"/>
    <mergeCell ref="H38:J38"/>
    <mergeCell ref="D39:G39"/>
    <mergeCell ref="H39:J39"/>
    <mergeCell ref="D40:G40"/>
    <mergeCell ref="H40:J40"/>
    <mergeCell ref="D35:G35"/>
    <mergeCell ref="H35:J35"/>
    <mergeCell ref="D36:G36"/>
    <mergeCell ref="H36:J36"/>
    <mergeCell ref="D37:G37"/>
    <mergeCell ref="H37:J37"/>
    <mergeCell ref="D29:F29"/>
    <mergeCell ref="G29:H29"/>
    <mergeCell ref="D30:M30"/>
    <mergeCell ref="D31:M31"/>
    <mergeCell ref="D33:G34"/>
    <mergeCell ref="H33:J34"/>
    <mergeCell ref="E26:H26"/>
    <mergeCell ref="I26:J26"/>
    <mergeCell ref="K26:M26"/>
    <mergeCell ref="E27:H27"/>
    <mergeCell ref="I27:J27"/>
    <mergeCell ref="K27:M27"/>
    <mergeCell ref="E24:H24"/>
    <mergeCell ref="I24:J24"/>
    <mergeCell ref="K24:M24"/>
    <mergeCell ref="E25:H25"/>
    <mergeCell ref="I25:J25"/>
    <mergeCell ref="K25:M25"/>
    <mergeCell ref="D23:M23"/>
    <mergeCell ref="E12:M12"/>
    <mergeCell ref="E13:M13"/>
    <mergeCell ref="E14:M14"/>
    <mergeCell ref="E15:M15"/>
    <mergeCell ref="E16:M16"/>
    <mergeCell ref="E17:M17"/>
    <mergeCell ref="E18:M18"/>
    <mergeCell ref="E19:M19"/>
    <mergeCell ref="E20:M20"/>
    <mergeCell ref="F21:G21"/>
    <mergeCell ref="I21:J21"/>
    <mergeCell ref="E11:M11"/>
    <mergeCell ref="A1:A2"/>
    <mergeCell ref="B1:B52"/>
    <mergeCell ref="D1:M1"/>
    <mergeCell ref="O1:O52"/>
    <mergeCell ref="D2:M2"/>
    <mergeCell ref="A3:A44"/>
    <mergeCell ref="C3:C52"/>
    <mergeCell ref="D3:M3"/>
    <mergeCell ref="D4:M4"/>
    <mergeCell ref="E5:M5"/>
    <mergeCell ref="E6:M6"/>
    <mergeCell ref="E7:M7"/>
    <mergeCell ref="E8:M8"/>
    <mergeCell ref="E9:M9"/>
    <mergeCell ref="E10:M10"/>
  </mergeCells>
  <dataValidations count="1">
    <dataValidation operator="lessThanOrEqual" allowBlank="1" showInputMessage="1" showErrorMessage="1" sqref="D65543:M65543 IZ65543:JI65543 SV65543:TE65543 ACR65543:ADA65543 AMN65543:AMW65543 AWJ65543:AWS65543 BGF65543:BGO65543 BQB65543:BQK65543 BZX65543:CAG65543 CJT65543:CKC65543 CTP65543:CTY65543 DDL65543:DDU65543 DNH65543:DNQ65543 DXD65543:DXM65543 EGZ65543:EHI65543 EQV65543:ERE65543 FAR65543:FBA65543 FKN65543:FKW65543 FUJ65543:FUS65543 GEF65543:GEO65543 GOB65543:GOK65543 GXX65543:GYG65543 HHT65543:HIC65543 HRP65543:HRY65543 IBL65543:IBU65543 ILH65543:ILQ65543 IVD65543:IVM65543 JEZ65543:JFI65543 JOV65543:JPE65543 JYR65543:JZA65543 KIN65543:KIW65543 KSJ65543:KSS65543 LCF65543:LCO65543 LMB65543:LMK65543 LVX65543:LWG65543 MFT65543:MGC65543 MPP65543:MPY65543 MZL65543:MZU65543 NJH65543:NJQ65543 NTD65543:NTM65543 OCZ65543:ODI65543 OMV65543:ONE65543 OWR65543:OXA65543 PGN65543:PGW65543 PQJ65543:PQS65543 QAF65543:QAO65543 QKB65543:QKK65543 QTX65543:QUG65543 RDT65543:REC65543 RNP65543:RNY65543 RXL65543:RXU65543 SHH65543:SHQ65543 SRD65543:SRM65543 TAZ65543:TBI65543 TKV65543:TLE65543 TUR65543:TVA65543 UEN65543:UEW65543 UOJ65543:UOS65543 UYF65543:UYO65543 VIB65543:VIK65543 VRX65543:VSG65543 WBT65543:WCC65543 WLP65543:WLY65543 WVL65543:WVU65543 D131079:M131079 IZ131079:JI131079 SV131079:TE131079 ACR131079:ADA131079 AMN131079:AMW131079 AWJ131079:AWS131079 BGF131079:BGO131079 BQB131079:BQK131079 BZX131079:CAG131079 CJT131079:CKC131079 CTP131079:CTY131079 DDL131079:DDU131079 DNH131079:DNQ131079 DXD131079:DXM131079 EGZ131079:EHI131079 EQV131079:ERE131079 FAR131079:FBA131079 FKN131079:FKW131079 FUJ131079:FUS131079 GEF131079:GEO131079 GOB131079:GOK131079 GXX131079:GYG131079 HHT131079:HIC131079 HRP131079:HRY131079 IBL131079:IBU131079 ILH131079:ILQ131079 IVD131079:IVM131079 JEZ131079:JFI131079 JOV131079:JPE131079 JYR131079:JZA131079 KIN131079:KIW131079 KSJ131079:KSS131079 LCF131079:LCO131079 LMB131079:LMK131079 LVX131079:LWG131079 MFT131079:MGC131079 MPP131079:MPY131079 MZL131079:MZU131079 NJH131079:NJQ131079 NTD131079:NTM131079 OCZ131079:ODI131079 OMV131079:ONE131079 OWR131079:OXA131079 PGN131079:PGW131079 PQJ131079:PQS131079 QAF131079:QAO131079 QKB131079:QKK131079 QTX131079:QUG131079 RDT131079:REC131079 RNP131079:RNY131079 RXL131079:RXU131079 SHH131079:SHQ131079 SRD131079:SRM131079 TAZ131079:TBI131079 TKV131079:TLE131079 TUR131079:TVA131079 UEN131079:UEW131079 UOJ131079:UOS131079 UYF131079:UYO131079 VIB131079:VIK131079 VRX131079:VSG131079 WBT131079:WCC131079 WLP131079:WLY131079 WVL131079:WVU131079 D196615:M196615 IZ196615:JI196615 SV196615:TE196615 ACR196615:ADA196615 AMN196615:AMW196615 AWJ196615:AWS196615 BGF196615:BGO196615 BQB196615:BQK196615 BZX196615:CAG196615 CJT196615:CKC196615 CTP196615:CTY196615 DDL196615:DDU196615 DNH196615:DNQ196615 DXD196615:DXM196615 EGZ196615:EHI196615 EQV196615:ERE196615 FAR196615:FBA196615 FKN196615:FKW196615 FUJ196615:FUS196615 GEF196615:GEO196615 GOB196615:GOK196615 GXX196615:GYG196615 HHT196615:HIC196615 HRP196615:HRY196615 IBL196615:IBU196615 ILH196615:ILQ196615 IVD196615:IVM196615 JEZ196615:JFI196615 JOV196615:JPE196615 JYR196615:JZA196615 KIN196615:KIW196615 KSJ196615:KSS196615 LCF196615:LCO196615 LMB196615:LMK196615 LVX196615:LWG196615 MFT196615:MGC196615 MPP196615:MPY196615 MZL196615:MZU196615 NJH196615:NJQ196615 NTD196615:NTM196615 OCZ196615:ODI196615 OMV196615:ONE196615 OWR196615:OXA196615 PGN196615:PGW196615 PQJ196615:PQS196615 QAF196615:QAO196615 QKB196615:QKK196615 QTX196615:QUG196615 RDT196615:REC196615 RNP196615:RNY196615 RXL196615:RXU196615 SHH196615:SHQ196615 SRD196615:SRM196615 TAZ196615:TBI196615 TKV196615:TLE196615 TUR196615:TVA196615 UEN196615:UEW196615 UOJ196615:UOS196615 UYF196615:UYO196615 VIB196615:VIK196615 VRX196615:VSG196615 WBT196615:WCC196615 WLP196615:WLY196615 WVL196615:WVU196615 D262151:M262151 IZ262151:JI262151 SV262151:TE262151 ACR262151:ADA262151 AMN262151:AMW262151 AWJ262151:AWS262151 BGF262151:BGO262151 BQB262151:BQK262151 BZX262151:CAG262151 CJT262151:CKC262151 CTP262151:CTY262151 DDL262151:DDU262151 DNH262151:DNQ262151 DXD262151:DXM262151 EGZ262151:EHI262151 EQV262151:ERE262151 FAR262151:FBA262151 FKN262151:FKW262151 FUJ262151:FUS262151 GEF262151:GEO262151 GOB262151:GOK262151 GXX262151:GYG262151 HHT262151:HIC262151 HRP262151:HRY262151 IBL262151:IBU262151 ILH262151:ILQ262151 IVD262151:IVM262151 JEZ262151:JFI262151 JOV262151:JPE262151 JYR262151:JZA262151 KIN262151:KIW262151 KSJ262151:KSS262151 LCF262151:LCO262151 LMB262151:LMK262151 LVX262151:LWG262151 MFT262151:MGC262151 MPP262151:MPY262151 MZL262151:MZU262151 NJH262151:NJQ262151 NTD262151:NTM262151 OCZ262151:ODI262151 OMV262151:ONE262151 OWR262151:OXA262151 PGN262151:PGW262151 PQJ262151:PQS262151 QAF262151:QAO262151 QKB262151:QKK262151 QTX262151:QUG262151 RDT262151:REC262151 RNP262151:RNY262151 RXL262151:RXU262151 SHH262151:SHQ262151 SRD262151:SRM262151 TAZ262151:TBI262151 TKV262151:TLE262151 TUR262151:TVA262151 UEN262151:UEW262151 UOJ262151:UOS262151 UYF262151:UYO262151 VIB262151:VIK262151 VRX262151:VSG262151 WBT262151:WCC262151 WLP262151:WLY262151 WVL262151:WVU262151 D327687:M327687 IZ327687:JI327687 SV327687:TE327687 ACR327687:ADA327687 AMN327687:AMW327687 AWJ327687:AWS327687 BGF327687:BGO327687 BQB327687:BQK327687 BZX327687:CAG327687 CJT327687:CKC327687 CTP327687:CTY327687 DDL327687:DDU327687 DNH327687:DNQ327687 DXD327687:DXM327687 EGZ327687:EHI327687 EQV327687:ERE327687 FAR327687:FBA327687 FKN327687:FKW327687 FUJ327687:FUS327687 GEF327687:GEO327687 GOB327687:GOK327687 GXX327687:GYG327687 HHT327687:HIC327687 HRP327687:HRY327687 IBL327687:IBU327687 ILH327687:ILQ327687 IVD327687:IVM327687 JEZ327687:JFI327687 JOV327687:JPE327687 JYR327687:JZA327687 KIN327687:KIW327687 KSJ327687:KSS327687 LCF327687:LCO327687 LMB327687:LMK327687 LVX327687:LWG327687 MFT327687:MGC327687 MPP327687:MPY327687 MZL327687:MZU327687 NJH327687:NJQ327687 NTD327687:NTM327687 OCZ327687:ODI327687 OMV327687:ONE327687 OWR327687:OXA327687 PGN327687:PGW327687 PQJ327687:PQS327687 QAF327687:QAO327687 QKB327687:QKK327687 QTX327687:QUG327687 RDT327687:REC327687 RNP327687:RNY327687 RXL327687:RXU327687 SHH327687:SHQ327687 SRD327687:SRM327687 TAZ327687:TBI327687 TKV327687:TLE327687 TUR327687:TVA327687 UEN327687:UEW327687 UOJ327687:UOS327687 UYF327687:UYO327687 VIB327687:VIK327687 VRX327687:VSG327687 WBT327687:WCC327687 WLP327687:WLY327687 WVL327687:WVU327687 D393223:M393223 IZ393223:JI393223 SV393223:TE393223 ACR393223:ADA393223 AMN393223:AMW393223 AWJ393223:AWS393223 BGF393223:BGO393223 BQB393223:BQK393223 BZX393223:CAG393223 CJT393223:CKC393223 CTP393223:CTY393223 DDL393223:DDU393223 DNH393223:DNQ393223 DXD393223:DXM393223 EGZ393223:EHI393223 EQV393223:ERE393223 FAR393223:FBA393223 FKN393223:FKW393223 FUJ393223:FUS393223 GEF393223:GEO393223 GOB393223:GOK393223 GXX393223:GYG393223 HHT393223:HIC393223 HRP393223:HRY393223 IBL393223:IBU393223 ILH393223:ILQ393223 IVD393223:IVM393223 JEZ393223:JFI393223 JOV393223:JPE393223 JYR393223:JZA393223 KIN393223:KIW393223 KSJ393223:KSS393223 LCF393223:LCO393223 LMB393223:LMK393223 LVX393223:LWG393223 MFT393223:MGC393223 MPP393223:MPY393223 MZL393223:MZU393223 NJH393223:NJQ393223 NTD393223:NTM393223 OCZ393223:ODI393223 OMV393223:ONE393223 OWR393223:OXA393223 PGN393223:PGW393223 PQJ393223:PQS393223 QAF393223:QAO393223 QKB393223:QKK393223 QTX393223:QUG393223 RDT393223:REC393223 RNP393223:RNY393223 RXL393223:RXU393223 SHH393223:SHQ393223 SRD393223:SRM393223 TAZ393223:TBI393223 TKV393223:TLE393223 TUR393223:TVA393223 UEN393223:UEW393223 UOJ393223:UOS393223 UYF393223:UYO393223 VIB393223:VIK393223 VRX393223:VSG393223 WBT393223:WCC393223 WLP393223:WLY393223 WVL393223:WVU393223 D458759:M458759 IZ458759:JI458759 SV458759:TE458759 ACR458759:ADA458759 AMN458759:AMW458759 AWJ458759:AWS458759 BGF458759:BGO458759 BQB458759:BQK458759 BZX458759:CAG458759 CJT458759:CKC458759 CTP458759:CTY458759 DDL458759:DDU458759 DNH458759:DNQ458759 DXD458759:DXM458759 EGZ458759:EHI458759 EQV458759:ERE458759 FAR458759:FBA458759 FKN458759:FKW458759 FUJ458759:FUS458759 GEF458759:GEO458759 GOB458759:GOK458759 GXX458759:GYG458759 HHT458759:HIC458759 HRP458759:HRY458759 IBL458759:IBU458759 ILH458759:ILQ458759 IVD458759:IVM458759 JEZ458759:JFI458759 JOV458759:JPE458759 JYR458759:JZA458759 KIN458759:KIW458759 KSJ458759:KSS458759 LCF458759:LCO458759 LMB458759:LMK458759 LVX458759:LWG458759 MFT458759:MGC458759 MPP458759:MPY458759 MZL458759:MZU458759 NJH458759:NJQ458759 NTD458759:NTM458759 OCZ458759:ODI458759 OMV458759:ONE458759 OWR458759:OXA458759 PGN458759:PGW458759 PQJ458759:PQS458759 QAF458759:QAO458759 QKB458759:QKK458759 QTX458759:QUG458759 RDT458759:REC458759 RNP458759:RNY458759 RXL458759:RXU458759 SHH458759:SHQ458759 SRD458759:SRM458759 TAZ458759:TBI458759 TKV458759:TLE458759 TUR458759:TVA458759 UEN458759:UEW458759 UOJ458759:UOS458759 UYF458759:UYO458759 VIB458759:VIK458759 VRX458759:VSG458759 WBT458759:WCC458759 WLP458759:WLY458759 WVL458759:WVU458759 D524295:M524295 IZ524295:JI524295 SV524295:TE524295 ACR524295:ADA524295 AMN524295:AMW524295 AWJ524295:AWS524295 BGF524295:BGO524295 BQB524295:BQK524295 BZX524295:CAG524295 CJT524295:CKC524295 CTP524295:CTY524295 DDL524295:DDU524295 DNH524295:DNQ524295 DXD524295:DXM524295 EGZ524295:EHI524295 EQV524295:ERE524295 FAR524295:FBA524295 FKN524295:FKW524295 FUJ524295:FUS524295 GEF524295:GEO524295 GOB524295:GOK524295 GXX524295:GYG524295 HHT524295:HIC524295 HRP524295:HRY524295 IBL524295:IBU524295 ILH524295:ILQ524295 IVD524295:IVM524295 JEZ524295:JFI524295 JOV524295:JPE524295 JYR524295:JZA524295 KIN524295:KIW524295 KSJ524295:KSS524295 LCF524295:LCO524295 LMB524295:LMK524295 LVX524295:LWG524295 MFT524295:MGC524295 MPP524295:MPY524295 MZL524295:MZU524295 NJH524295:NJQ524295 NTD524295:NTM524295 OCZ524295:ODI524295 OMV524295:ONE524295 OWR524295:OXA524295 PGN524295:PGW524295 PQJ524295:PQS524295 QAF524295:QAO524295 QKB524295:QKK524295 QTX524295:QUG524295 RDT524295:REC524295 RNP524295:RNY524295 RXL524295:RXU524295 SHH524295:SHQ524295 SRD524295:SRM524295 TAZ524295:TBI524295 TKV524295:TLE524295 TUR524295:TVA524295 UEN524295:UEW524295 UOJ524295:UOS524295 UYF524295:UYO524295 VIB524295:VIK524295 VRX524295:VSG524295 WBT524295:WCC524295 WLP524295:WLY524295 WVL524295:WVU524295 D589831:M589831 IZ589831:JI589831 SV589831:TE589831 ACR589831:ADA589831 AMN589831:AMW589831 AWJ589831:AWS589831 BGF589831:BGO589831 BQB589831:BQK589831 BZX589831:CAG589831 CJT589831:CKC589831 CTP589831:CTY589831 DDL589831:DDU589831 DNH589831:DNQ589831 DXD589831:DXM589831 EGZ589831:EHI589831 EQV589831:ERE589831 FAR589831:FBA589831 FKN589831:FKW589831 FUJ589831:FUS589831 GEF589831:GEO589831 GOB589831:GOK589831 GXX589831:GYG589831 HHT589831:HIC589831 HRP589831:HRY589831 IBL589831:IBU589831 ILH589831:ILQ589831 IVD589831:IVM589831 JEZ589831:JFI589831 JOV589831:JPE589831 JYR589831:JZA589831 KIN589831:KIW589831 KSJ589831:KSS589831 LCF589831:LCO589831 LMB589831:LMK589831 LVX589831:LWG589831 MFT589831:MGC589831 MPP589831:MPY589831 MZL589831:MZU589831 NJH589831:NJQ589831 NTD589831:NTM589831 OCZ589831:ODI589831 OMV589831:ONE589831 OWR589831:OXA589831 PGN589831:PGW589831 PQJ589831:PQS589831 QAF589831:QAO589831 QKB589831:QKK589831 QTX589831:QUG589831 RDT589831:REC589831 RNP589831:RNY589831 RXL589831:RXU589831 SHH589831:SHQ589831 SRD589831:SRM589831 TAZ589831:TBI589831 TKV589831:TLE589831 TUR589831:TVA589831 UEN589831:UEW589831 UOJ589831:UOS589831 UYF589831:UYO589831 VIB589831:VIK589831 VRX589831:VSG589831 WBT589831:WCC589831 WLP589831:WLY589831 WVL589831:WVU589831 D655367:M655367 IZ655367:JI655367 SV655367:TE655367 ACR655367:ADA655367 AMN655367:AMW655367 AWJ655367:AWS655367 BGF655367:BGO655367 BQB655367:BQK655367 BZX655367:CAG655367 CJT655367:CKC655367 CTP655367:CTY655367 DDL655367:DDU655367 DNH655367:DNQ655367 DXD655367:DXM655367 EGZ655367:EHI655367 EQV655367:ERE655367 FAR655367:FBA655367 FKN655367:FKW655367 FUJ655367:FUS655367 GEF655367:GEO655367 GOB655367:GOK655367 GXX655367:GYG655367 HHT655367:HIC655367 HRP655367:HRY655367 IBL655367:IBU655367 ILH655367:ILQ655367 IVD655367:IVM655367 JEZ655367:JFI655367 JOV655367:JPE655367 JYR655367:JZA655367 KIN655367:KIW655367 KSJ655367:KSS655367 LCF655367:LCO655367 LMB655367:LMK655367 LVX655367:LWG655367 MFT655367:MGC655367 MPP655367:MPY655367 MZL655367:MZU655367 NJH655367:NJQ655367 NTD655367:NTM655367 OCZ655367:ODI655367 OMV655367:ONE655367 OWR655367:OXA655367 PGN655367:PGW655367 PQJ655367:PQS655367 QAF655367:QAO655367 QKB655367:QKK655367 QTX655367:QUG655367 RDT655367:REC655367 RNP655367:RNY655367 RXL655367:RXU655367 SHH655367:SHQ655367 SRD655367:SRM655367 TAZ655367:TBI655367 TKV655367:TLE655367 TUR655367:TVA655367 UEN655367:UEW655367 UOJ655367:UOS655367 UYF655367:UYO655367 VIB655367:VIK655367 VRX655367:VSG655367 WBT655367:WCC655367 WLP655367:WLY655367 WVL655367:WVU655367 D720903:M720903 IZ720903:JI720903 SV720903:TE720903 ACR720903:ADA720903 AMN720903:AMW720903 AWJ720903:AWS720903 BGF720903:BGO720903 BQB720903:BQK720903 BZX720903:CAG720903 CJT720903:CKC720903 CTP720903:CTY720903 DDL720903:DDU720903 DNH720903:DNQ720903 DXD720903:DXM720903 EGZ720903:EHI720903 EQV720903:ERE720903 FAR720903:FBA720903 FKN720903:FKW720903 FUJ720903:FUS720903 GEF720903:GEO720903 GOB720903:GOK720903 GXX720903:GYG720903 HHT720903:HIC720903 HRP720903:HRY720903 IBL720903:IBU720903 ILH720903:ILQ720903 IVD720903:IVM720903 JEZ720903:JFI720903 JOV720903:JPE720903 JYR720903:JZA720903 KIN720903:KIW720903 KSJ720903:KSS720903 LCF720903:LCO720903 LMB720903:LMK720903 LVX720903:LWG720903 MFT720903:MGC720903 MPP720903:MPY720903 MZL720903:MZU720903 NJH720903:NJQ720903 NTD720903:NTM720903 OCZ720903:ODI720903 OMV720903:ONE720903 OWR720903:OXA720903 PGN720903:PGW720903 PQJ720903:PQS720903 QAF720903:QAO720903 QKB720903:QKK720903 QTX720903:QUG720903 RDT720903:REC720903 RNP720903:RNY720903 RXL720903:RXU720903 SHH720903:SHQ720903 SRD720903:SRM720903 TAZ720903:TBI720903 TKV720903:TLE720903 TUR720903:TVA720903 UEN720903:UEW720903 UOJ720903:UOS720903 UYF720903:UYO720903 VIB720903:VIK720903 VRX720903:VSG720903 WBT720903:WCC720903 WLP720903:WLY720903 WVL720903:WVU720903 D786439:M786439 IZ786439:JI786439 SV786439:TE786439 ACR786439:ADA786439 AMN786439:AMW786439 AWJ786439:AWS786439 BGF786439:BGO786439 BQB786439:BQK786439 BZX786439:CAG786439 CJT786439:CKC786439 CTP786439:CTY786439 DDL786439:DDU786439 DNH786439:DNQ786439 DXD786439:DXM786439 EGZ786439:EHI786439 EQV786439:ERE786439 FAR786439:FBA786439 FKN786439:FKW786439 FUJ786439:FUS786439 GEF786439:GEO786439 GOB786439:GOK786439 GXX786439:GYG786439 HHT786439:HIC786439 HRP786439:HRY786439 IBL786439:IBU786439 ILH786439:ILQ786439 IVD786439:IVM786439 JEZ786439:JFI786439 JOV786439:JPE786439 JYR786439:JZA786439 KIN786439:KIW786439 KSJ786439:KSS786439 LCF786439:LCO786439 LMB786439:LMK786439 LVX786439:LWG786439 MFT786439:MGC786439 MPP786439:MPY786439 MZL786439:MZU786439 NJH786439:NJQ786439 NTD786439:NTM786439 OCZ786439:ODI786439 OMV786439:ONE786439 OWR786439:OXA786439 PGN786439:PGW786439 PQJ786439:PQS786439 QAF786439:QAO786439 QKB786439:QKK786439 QTX786439:QUG786439 RDT786439:REC786439 RNP786439:RNY786439 RXL786439:RXU786439 SHH786439:SHQ786439 SRD786439:SRM786439 TAZ786439:TBI786439 TKV786439:TLE786439 TUR786439:TVA786439 UEN786439:UEW786439 UOJ786439:UOS786439 UYF786439:UYO786439 VIB786439:VIK786439 VRX786439:VSG786439 WBT786439:WCC786439 WLP786439:WLY786439 WVL786439:WVU786439 D851975:M851975 IZ851975:JI851975 SV851975:TE851975 ACR851975:ADA851975 AMN851975:AMW851975 AWJ851975:AWS851975 BGF851975:BGO851975 BQB851975:BQK851975 BZX851975:CAG851975 CJT851975:CKC851975 CTP851975:CTY851975 DDL851975:DDU851975 DNH851975:DNQ851975 DXD851975:DXM851975 EGZ851975:EHI851975 EQV851975:ERE851975 FAR851975:FBA851975 FKN851975:FKW851975 FUJ851975:FUS851975 GEF851975:GEO851975 GOB851975:GOK851975 GXX851975:GYG851975 HHT851975:HIC851975 HRP851975:HRY851975 IBL851975:IBU851975 ILH851975:ILQ851975 IVD851975:IVM851975 JEZ851975:JFI851975 JOV851975:JPE851975 JYR851975:JZA851975 KIN851975:KIW851975 KSJ851975:KSS851975 LCF851975:LCO851975 LMB851975:LMK851975 LVX851975:LWG851975 MFT851975:MGC851975 MPP851975:MPY851975 MZL851975:MZU851975 NJH851975:NJQ851975 NTD851975:NTM851975 OCZ851975:ODI851975 OMV851975:ONE851975 OWR851975:OXA851975 PGN851975:PGW851975 PQJ851975:PQS851975 QAF851975:QAO851975 QKB851975:QKK851975 QTX851975:QUG851975 RDT851975:REC851975 RNP851975:RNY851975 RXL851975:RXU851975 SHH851975:SHQ851975 SRD851975:SRM851975 TAZ851975:TBI851975 TKV851975:TLE851975 TUR851975:TVA851975 UEN851975:UEW851975 UOJ851975:UOS851975 UYF851975:UYO851975 VIB851975:VIK851975 VRX851975:VSG851975 WBT851975:WCC851975 WLP851975:WLY851975 WVL851975:WVU851975 D917511:M917511 IZ917511:JI917511 SV917511:TE917511 ACR917511:ADA917511 AMN917511:AMW917511 AWJ917511:AWS917511 BGF917511:BGO917511 BQB917511:BQK917511 BZX917511:CAG917511 CJT917511:CKC917511 CTP917511:CTY917511 DDL917511:DDU917511 DNH917511:DNQ917511 DXD917511:DXM917511 EGZ917511:EHI917511 EQV917511:ERE917511 FAR917511:FBA917511 FKN917511:FKW917511 FUJ917511:FUS917511 GEF917511:GEO917511 GOB917511:GOK917511 GXX917511:GYG917511 HHT917511:HIC917511 HRP917511:HRY917511 IBL917511:IBU917511 ILH917511:ILQ917511 IVD917511:IVM917511 JEZ917511:JFI917511 JOV917511:JPE917511 JYR917511:JZA917511 KIN917511:KIW917511 KSJ917511:KSS917511 LCF917511:LCO917511 LMB917511:LMK917511 LVX917511:LWG917511 MFT917511:MGC917511 MPP917511:MPY917511 MZL917511:MZU917511 NJH917511:NJQ917511 NTD917511:NTM917511 OCZ917511:ODI917511 OMV917511:ONE917511 OWR917511:OXA917511 PGN917511:PGW917511 PQJ917511:PQS917511 QAF917511:QAO917511 QKB917511:QKK917511 QTX917511:QUG917511 RDT917511:REC917511 RNP917511:RNY917511 RXL917511:RXU917511 SHH917511:SHQ917511 SRD917511:SRM917511 TAZ917511:TBI917511 TKV917511:TLE917511 TUR917511:TVA917511 UEN917511:UEW917511 UOJ917511:UOS917511 UYF917511:UYO917511 VIB917511:VIK917511 VRX917511:VSG917511 WBT917511:WCC917511 WLP917511:WLY917511 WVL917511:WVU917511 D983047:M983047 IZ983047:JI983047 SV983047:TE983047 ACR983047:ADA983047 AMN983047:AMW983047 AWJ983047:AWS983047 BGF983047:BGO983047 BQB983047:BQK983047 BZX983047:CAG983047 CJT983047:CKC983047 CTP983047:CTY983047 DDL983047:DDU983047 DNH983047:DNQ983047 DXD983047:DXM983047 EGZ983047:EHI983047 EQV983047:ERE983047 FAR983047:FBA983047 FKN983047:FKW983047 FUJ983047:FUS983047 GEF983047:GEO983047 GOB983047:GOK983047 GXX983047:GYG983047 HHT983047:HIC983047 HRP983047:HRY983047 IBL983047:IBU983047 ILH983047:ILQ983047 IVD983047:IVM983047 JEZ983047:JFI983047 JOV983047:JPE983047 JYR983047:JZA983047 KIN983047:KIW983047 KSJ983047:KSS983047 LCF983047:LCO983047 LMB983047:LMK983047 LVX983047:LWG983047 MFT983047:MGC983047 MPP983047:MPY983047 MZL983047:MZU983047 NJH983047:NJQ983047 NTD983047:NTM983047 OCZ983047:ODI983047 OMV983047:ONE983047 OWR983047:OXA983047 PGN983047:PGW983047 PQJ983047:PQS983047 QAF983047:QAO983047 QKB983047:QKK983047 QTX983047:QUG983047 RDT983047:REC983047 RNP983047:RNY983047 RXL983047:RXU983047 SHH983047:SHQ983047 SRD983047:SRM983047 TAZ983047:TBI983047 TKV983047:TLE983047 TUR983047:TVA983047 UEN983047:UEW983047 UOJ983047:UOS983047 UYF983047:UYO983047 VIB983047:VIK983047 VRX983047:VSG983047 WBT983047:WCC983047 WLP983047:WLY983047 WVL983047:WVU983047 WVL46:WVU46 WLP46:WLY46 WBT46:WCC46 VRX46:VSG46 VIB46:VIK46 UYF46:UYO46 UOJ46:UOS46 UEN46:UEW46 TUR46:TVA46 TKV46:TLE46 TAZ46:TBI46 SRD46:SRM46 SHH46:SHQ46 RXL46:RXU46 RNP46:RNY46 RDT46:REC46 QTX46:QUG46 QKB46:QKK46 QAF46:QAO46 PQJ46:PQS46 PGN46:PGW46 OWR46:OXA46 OMV46:ONE46 OCZ46:ODI46 NTD46:NTM46 NJH46:NJQ46 MZL46:MZU46 MPP46:MPY46 MFT46:MGC46 LVX46:LWG46 LMB46:LMK46 LCF46:LCO46 KSJ46:KSS46 KIN46:KIW46 JYR46:JZA46 JOV46:JPE46 JEZ46:JFI46 IVD46:IVM46 ILH46:ILQ46 IBL46:IBU46 HRP46:HRY46 HHT46:HIC46 GXX46:GYG46 GOB46:GOK46 GEF46:GEO46 FUJ46:FUS46 FKN46:FKW46 FAR46:FBA46 EQV46:ERE46 EGZ46:EHI46 DXD46:DXM46 DNH46:DNQ46 DDL46:DDU46 CTP46:CTY46 CJT46:CKC46 BZX46:CAG46 BQB46:BQK46 BGF46:BGO46 AWJ46:AWS46 AMN46:AMW46 ACR46:ADA46 SV46:TE46 IZ46:JI46 D46:M46"/>
  </dataValidations>
  <pageMargins left="0.27559055118110237" right="0.23" top="0.39370078740157483" bottom="0.39370078740157483" header="0.31"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5"/>
  <dimension ref="A1:XFC98"/>
  <sheetViews>
    <sheetView showGridLines="0" zoomScale="85" zoomScaleNormal="85" workbookViewId="0"/>
  </sheetViews>
  <sheetFormatPr defaultColWidth="0" defaultRowHeight="14.5" customHeight="1" zeroHeight="1" x14ac:dyDescent="0.4"/>
  <cols>
    <col min="1" max="1" width="3.3046875" style="187" customWidth="1"/>
    <col min="2" max="2" width="5.3828125" style="26" customWidth="1"/>
    <col min="3" max="9" width="4.53515625" style="26" customWidth="1"/>
    <col min="10" max="10" width="11" style="26" customWidth="1"/>
    <col min="11" max="11" width="7.69140625" style="26" customWidth="1"/>
    <col min="12" max="12" width="6.53515625" style="118" customWidth="1"/>
    <col min="13" max="13" width="2.15234375" style="26" customWidth="1"/>
    <col min="14" max="15" width="8.15234375" style="26" customWidth="1"/>
    <col min="16" max="16" width="2.15234375" style="26" customWidth="1"/>
    <col min="17" max="17" width="10.3828125" style="26" customWidth="1"/>
    <col min="18" max="18" width="2.3828125" style="118" customWidth="1"/>
    <col min="19" max="19" width="7.69140625" style="27" hidden="1"/>
    <col min="20" max="22" width="7.69140625" style="119" hidden="1"/>
    <col min="23" max="23" width="9.53515625" style="119" hidden="1"/>
    <col min="24" max="24" width="7.69140625" style="214" hidden="1"/>
    <col min="25" max="25" width="7.69140625" style="119" hidden="1"/>
    <col min="26" max="26" width="9.69140625" style="119" hidden="1"/>
    <col min="27" max="27" width="7.69140625" style="119" hidden="1"/>
    <col min="28" max="28" width="7.69140625" style="154" hidden="1"/>
    <col min="29" max="29" width="7.69140625" style="128" hidden="1"/>
    <col min="30" max="31" width="7.69140625" style="119" hidden="1"/>
    <col min="32" max="32" width="7.69140625" style="222" hidden="1"/>
    <col min="33" max="33" width="7.69140625" style="214" hidden="1"/>
    <col min="34" max="34" width="7.69140625" style="228" hidden="1"/>
    <col min="35" max="36" width="7.69140625" style="119" hidden="1"/>
    <col min="37" max="63" width="7.69140625" style="26" hidden="1"/>
    <col min="64" max="16383" width="1" style="26" hidden="1"/>
    <col min="16384" max="16384" width="7.15234375" style="26" hidden="1"/>
  </cols>
  <sheetData>
    <row r="1" spans="1:36" ht="12.6" customHeight="1" x14ac:dyDescent="0.4">
      <c r="A1" s="184"/>
      <c r="B1" s="24"/>
      <c r="C1" s="23"/>
      <c r="D1" s="23"/>
      <c r="E1" s="23"/>
      <c r="F1" s="23"/>
      <c r="G1" s="23"/>
      <c r="H1" s="496" t="s">
        <v>318</v>
      </c>
      <c r="I1" s="496"/>
      <c r="J1" s="496"/>
      <c r="K1" s="496"/>
      <c r="L1" s="496"/>
      <c r="M1" s="23"/>
      <c r="N1" s="232"/>
      <c r="O1" s="232"/>
      <c r="P1" s="25"/>
      <c r="Q1" s="508" t="s">
        <v>8</v>
      </c>
      <c r="R1" s="232"/>
      <c r="S1" s="45"/>
      <c r="T1" s="88"/>
      <c r="U1" s="88"/>
      <c r="V1" s="88"/>
      <c r="W1" s="88"/>
      <c r="X1" s="212"/>
      <c r="Y1" s="88"/>
      <c r="Z1" s="88"/>
      <c r="AA1" s="88"/>
      <c r="AB1" s="88"/>
      <c r="AC1" s="125"/>
      <c r="AD1" s="88"/>
      <c r="AE1" s="88"/>
      <c r="AF1" s="219"/>
      <c r="AG1" s="212"/>
      <c r="AH1" s="134"/>
      <c r="AI1" s="88"/>
      <c r="AJ1" s="88"/>
    </row>
    <row r="2" spans="1:36" ht="12.6" customHeight="1" x14ac:dyDescent="0.4">
      <c r="A2" s="184"/>
      <c r="B2" s="24"/>
      <c r="C2" s="23"/>
      <c r="D2" s="23"/>
      <c r="E2" s="23"/>
      <c r="F2" s="23"/>
      <c r="G2" s="23"/>
      <c r="H2" s="496"/>
      <c r="I2" s="496"/>
      <c r="J2" s="496"/>
      <c r="K2" s="496"/>
      <c r="L2" s="496"/>
      <c r="M2" s="23"/>
      <c r="N2" s="509" t="s">
        <v>77</v>
      </c>
      <c r="O2" s="509" t="s">
        <v>78</v>
      </c>
      <c r="P2" s="25"/>
      <c r="Q2" s="508"/>
      <c r="R2" s="232"/>
      <c r="S2" s="45"/>
      <c r="T2" s="89"/>
      <c r="U2" s="89"/>
      <c r="V2" s="89"/>
      <c r="W2" s="493"/>
      <c r="X2" s="493" t="s">
        <v>485</v>
      </c>
      <c r="Y2" s="89"/>
      <c r="Z2" s="493"/>
      <c r="AA2" s="493"/>
      <c r="AB2" s="493"/>
      <c r="AC2" s="493"/>
      <c r="AD2" s="493" t="s">
        <v>486</v>
      </c>
      <c r="AE2" s="493" t="s">
        <v>484</v>
      </c>
      <c r="AF2" s="493" t="s">
        <v>487</v>
      </c>
      <c r="AG2" s="495" t="s">
        <v>489</v>
      </c>
      <c r="AH2" s="494" t="s">
        <v>488</v>
      </c>
      <c r="AI2" s="89"/>
      <c r="AJ2" s="89"/>
    </row>
    <row r="3" spans="1:36" ht="12.6" customHeight="1" x14ac:dyDescent="0.4">
      <c r="A3" s="184"/>
      <c r="B3" s="24"/>
      <c r="C3" s="23"/>
      <c r="D3" s="23"/>
      <c r="E3" s="23"/>
      <c r="F3" s="23"/>
      <c r="G3" s="23"/>
      <c r="H3" s="496"/>
      <c r="I3" s="496"/>
      <c r="J3" s="496"/>
      <c r="K3" s="496"/>
      <c r="L3" s="496"/>
      <c r="M3" s="23"/>
      <c r="N3" s="509"/>
      <c r="O3" s="509"/>
      <c r="P3" s="25"/>
      <c r="Q3" s="508"/>
      <c r="R3" s="232"/>
      <c r="S3" s="45"/>
      <c r="T3" s="89"/>
      <c r="U3" s="89"/>
      <c r="V3" s="89"/>
      <c r="W3" s="493"/>
      <c r="X3" s="493"/>
      <c r="Y3" s="89"/>
      <c r="Z3" s="493"/>
      <c r="AA3" s="493"/>
      <c r="AB3" s="493"/>
      <c r="AC3" s="493"/>
      <c r="AD3" s="493"/>
      <c r="AE3" s="493"/>
      <c r="AF3" s="493"/>
      <c r="AG3" s="495"/>
      <c r="AH3" s="494"/>
      <c r="AI3" s="89"/>
      <c r="AJ3" s="89"/>
    </row>
    <row r="4" spans="1:36" ht="12.7" customHeight="1" x14ac:dyDescent="0.4">
      <c r="A4" s="184"/>
      <c r="B4" s="24"/>
      <c r="C4" s="28"/>
      <c r="D4" s="23"/>
      <c r="E4" s="23"/>
      <c r="F4" s="23"/>
      <c r="G4" s="23"/>
      <c r="H4" s="496"/>
      <c r="I4" s="496"/>
      <c r="J4" s="496"/>
      <c r="K4" s="496"/>
      <c r="L4" s="496"/>
      <c r="M4" s="23"/>
      <c r="N4" s="509"/>
      <c r="O4" s="509"/>
      <c r="P4" s="25"/>
      <c r="Q4" s="508"/>
      <c r="R4" s="232"/>
      <c r="S4" s="45"/>
      <c r="T4" s="89"/>
      <c r="U4" s="89"/>
      <c r="V4" s="89"/>
      <c r="W4" s="493"/>
      <c r="X4" s="493"/>
      <c r="Y4" s="89"/>
      <c r="Z4" s="493"/>
      <c r="AA4" s="493"/>
      <c r="AB4" s="493"/>
      <c r="AC4" s="493"/>
      <c r="AD4" s="493"/>
      <c r="AE4" s="493"/>
      <c r="AF4" s="493"/>
      <c r="AG4" s="495"/>
      <c r="AH4" s="494"/>
      <c r="AI4" s="89"/>
      <c r="AJ4" s="89"/>
    </row>
    <row r="5" spans="1:36" ht="12.7" customHeight="1" x14ac:dyDescent="0.4">
      <c r="A5" s="184"/>
      <c r="B5" s="24"/>
      <c r="C5" s="28"/>
      <c r="D5" s="23"/>
      <c r="E5" s="23"/>
      <c r="F5" s="23"/>
      <c r="G5" s="23"/>
      <c r="H5" s="496"/>
      <c r="I5" s="496"/>
      <c r="J5" s="496"/>
      <c r="K5" s="496"/>
      <c r="L5" s="496"/>
      <c r="M5" s="23"/>
      <c r="N5" s="509"/>
      <c r="O5" s="509"/>
      <c r="P5" s="25"/>
      <c r="Q5" s="508"/>
      <c r="R5" s="232"/>
      <c r="S5" s="45"/>
      <c r="T5" s="89"/>
      <c r="U5" s="89"/>
      <c r="V5" s="89"/>
      <c r="W5" s="493"/>
      <c r="X5" s="493"/>
      <c r="Y5" s="89"/>
      <c r="Z5" s="493"/>
      <c r="AA5" s="493"/>
      <c r="AB5" s="493"/>
      <c r="AC5" s="493"/>
      <c r="AD5" s="493"/>
      <c r="AE5" s="493"/>
      <c r="AF5" s="493"/>
      <c r="AG5" s="495"/>
      <c r="AH5" s="494"/>
      <c r="AI5" s="89"/>
      <c r="AJ5" s="89"/>
    </row>
    <row r="6" spans="1:36" ht="13.7" customHeight="1" x14ac:dyDescent="0.4">
      <c r="A6" s="184"/>
      <c r="B6" s="24"/>
      <c r="C6" s="23"/>
      <c r="D6" s="23"/>
      <c r="E6" s="23"/>
      <c r="F6" s="23"/>
      <c r="G6" s="23"/>
      <c r="H6" s="497" t="str">
        <f>IF(DATI!F15="","",CONCATENATE("Tipologia: ",DATI!F15))</f>
        <v/>
      </c>
      <c r="I6" s="497"/>
      <c r="J6" s="497"/>
      <c r="K6" s="497"/>
      <c r="L6" s="497"/>
      <c r="M6" s="23"/>
      <c r="N6" s="509"/>
      <c r="O6" s="509"/>
      <c r="P6" s="25"/>
      <c r="Q6" s="508"/>
      <c r="R6" s="232"/>
      <c r="S6" s="45"/>
      <c r="T6" s="89"/>
      <c r="U6" s="89"/>
      <c r="V6" s="89"/>
      <c r="W6" s="493"/>
      <c r="X6" s="493"/>
      <c r="Y6" s="134"/>
      <c r="Z6" s="493"/>
      <c r="AA6" s="493"/>
      <c r="AB6" s="493"/>
      <c r="AC6" s="493"/>
      <c r="AD6" s="493"/>
      <c r="AE6" s="493"/>
      <c r="AF6" s="493"/>
      <c r="AG6" s="495"/>
      <c r="AH6" s="494"/>
      <c r="AI6" s="89"/>
      <c r="AJ6" s="89"/>
    </row>
    <row r="7" spans="1:36" ht="12.05" customHeight="1" x14ac:dyDescent="0.4">
      <c r="A7" s="184"/>
      <c r="B7" s="24"/>
      <c r="C7" s="23"/>
      <c r="D7" s="23"/>
      <c r="E7" s="23"/>
      <c r="F7" s="23"/>
      <c r="G7" s="23"/>
      <c r="H7" s="233"/>
      <c r="I7" s="233"/>
      <c r="J7" s="233"/>
      <c r="K7" s="233"/>
      <c r="L7" s="233"/>
      <c r="M7" s="23"/>
      <c r="N7" s="509"/>
      <c r="O7" s="509"/>
      <c r="P7" s="25"/>
      <c r="Q7" s="508"/>
      <c r="R7" s="232"/>
      <c r="S7" s="45"/>
      <c r="T7" s="89"/>
      <c r="U7" s="89"/>
      <c r="V7" s="89"/>
      <c r="W7" s="493"/>
      <c r="X7" s="493"/>
      <c r="Y7" s="89"/>
      <c r="Z7" s="493"/>
      <c r="AA7" s="493"/>
      <c r="AB7" s="493"/>
      <c r="AC7" s="493"/>
      <c r="AD7" s="493"/>
      <c r="AE7" s="493"/>
      <c r="AF7" s="493"/>
      <c r="AG7" s="495"/>
      <c r="AH7" s="494"/>
      <c r="AI7" s="89"/>
      <c r="AJ7" s="89"/>
    </row>
    <row r="8" spans="1:36" ht="17.25" customHeight="1" x14ac:dyDescent="0.4">
      <c r="A8" s="184"/>
      <c r="B8" s="24"/>
      <c r="C8" s="23"/>
      <c r="D8" s="23"/>
      <c r="E8" s="23"/>
      <c r="F8" s="23"/>
      <c r="G8" s="23"/>
      <c r="H8" s="498" t="s">
        <v>79</v>
      </c>
      <c r="I8" s="498"/>
      <c r="J8" s="498"/>
      <c r="K8" s="498"/>
      <c r="L8" s="498"/>
      <c r="M8" s="23"/>
      <c r="N8" s="509"/>
      <c r="O8" s="509"/>
      <c r="P8" s="25"/>
      <c r="Q8" s="508"/>
      <c r="R8" s="232"/>
      <c r="S8" s="45"/>
      <c r="T8" s="89"/>
      <c r="U8" s="89"/>
      <c r="V8" s="89"/>
      <c r="W8" s="493"/>
      <c r="X8" s="493"/>
      <c r="Y8" s="89"/>
      <c r="Z8" s="493"/>
      <c r="AA8" s="493"/>
      <c r="AB8" s="493"/>
      <c r="AC8" s="493"/>
      <c r="AD8" s="493"/>
      <c r="AE8" s="493"/>
      <c r="AF8" s="493"/>
      <c r="AG8" s="495"/>
      <c r="AH8" s="494"/>
      <c r="AI8" s="89"/>
      <c r="AJ8" s="89"/>
    </row>
    <row r="9" spans="1:36" ht="12.7" customHeight="1" x14ac:dyDescent="0.4">
      <c r="A9" s="184"/>
      <c r="B9" s="24"/>
      <c r="C9" s="23"/>
      <c r="D9" s="23"/>
      <c r="E9" s="23"/>
      <c r="F9" s="23"/>
      <c r="G9" s="23"/>
      <c r="H9" s="498"/>
      <c r="I9" s="498"/>
      <c r="J9" s="498"/>
      <c r="K9" s="498"/>
      <c r="L9" s="498"/>
      <c r="M9" s="23"/>
      <c r="N9" s="509"/>
      <c r="O9" s="509"/>
      <c r="P9" s="25"/>
      <c r="Q9" s="508"/>
      <c r="R9" s="232"/>
      <c r="S9" s="45"/>
      <c r="T9" s="89"/>
      <c r="U9" s="89"/>
      <c r="V9" s="89"/>
      <c r="W9" s="493"/>
      <c r="X9" s="493"/>
      <c r="Y9" s="89"/>
      <c r="Z9" s="493"/>
      <c r="AA9" s="493"/>
      <c r="AB9" s="493"/>
      <c r="AC9" s="493"/>
      <c r="AD9" s="493"/>
      <c r="AE9" s="493"/>
      <c r="AF9" s="493"/>
      <c r="AG9" s="495"/>
      <c r="AH9" s="494"/>
      <c r="AI9" s="89"/>
      <c r="AJ9" s="89"/>
    </row>
    <row r="10" spans="1:36" ht="18" customHeight="1" thickBot="1" x14ac:dyDescent="0.45">
      <c r="A10" s="184"/>
      <c r="B10" s="505" t="str">
        <f>IF(DATI!F15="","ATTENZIONE! Compilare il campo 'Tipologia' della scheda DATI!","")</f>
        <v>ATTENZIONE! Compilare il campo 'Tipologia' della scheda DATI!</v>
      </c>
      <c r="C10" s="505"/>
      <c r="D10" s="505"/>
      <c r="E10" s="505"/>
      <c r="F10" s="505"/>
      <c r="G10" s="505"/>
      <c r="H10" s="505"/>
      <c r="I10" s="505"/>
      <c r="J10" s="505"/>
      <c r="K10" s="505"/>
      <c r="L10" s="505"/>
      <c r="M10" s="23"/>
      <c r="N10" s="509"/>
      <c r="O10" s="509"/>
      <c r="P10" s="25"/>
      <c r="Q10" s="508"/>
      <c r="R10" s="232"/>
      <c r="S10" s="45"/>
      <c r="T10" s="89"/>
      <c r="U10" s="89"/>
      <c r="V10" s="89"/>
      <c r="W10" s="493"/>
      <c r="X10" s="493"/>
      <c r="Y10" s="89"/>
      <c r="Z10" s="493"/>
      <c r="AA10" s="493"/>
      <c r="AB10" s="493"/>
      <c r="AC10" s="493"/>
      <c r="AD10" s="493"/>
      <c r="AE10" s="493"/>
      <c r="AF10" s="493"/>
      <c r="AG10" s="495"/>
      <c r="AH10" s="494"/>
      <c r="AI10" s="89"/>
      <c r="AJ10" s="89"/>
    </row>
    <row r="11" spans="1:36" ht="18.8" customHeight="1" thickBot="1" x14ac:dyDescent="0.65">
      <c r="A11" s="185"/>
      <c r="B11" s="506" t="s">
        <v>80</v>
      </c>
      <c r="C11" s="507"/>
      <c r="D11" s="507"/>
      <c r="E11" s="507"/>
      <c r="F11" s="507"/>
      <c r="G11" s="29"/>
      <c r="H11" s="29"/>
      <c r="I11" s="29"/>
      <c r="J11" s="29"/>
      <c r="K11" s="29"/>
      <c r="L11" s="91" t="s">
        <v>81</v>
      </c>
      <c r="M11" s="30"/>
      <c r="N11" s="232"/>
      <c r="O11" s="191"/>
      <c r="P11" s="25"/>
      <c r="Q11" s="280" t="str">
        <f>IF(S13=COUNTIF(T:T,"SI"),0.05*AB13+0.95*(AH18*AB18 + AH23*AE23 + AH44*AE44 + AH49*AE49 + AH60*AE60 + AH67*AE67),"")</f>
        <v/>
      </c>
      <c r="R11" s="49"/>
      <c r="S11" s="143" t="s">
        <v>317</v>
      </c>
      <c r="T11" s="90" t="s">
        <v>168</v>
      </c>
      <c r="U11" s="90" t="s">
        <v>169</v>
      </c>
      <c r="V11" s="90" t="s">
        <v>181</v>
      </c>
      <c r="W11" s="138" t="s">
        <v>170</v>
      </c>
      <c r="X11" s="208"/>
      <c r="Y11" s="208" t="s">
        <v>319</v>
      </c>
      <c r="Z11" s="135" t="s">
        <v>171</v>
      </c>
      <c r="AA11" s="137" t="s">
        <v>172</v>
      </c>
      <c r="AB11" s="136" t="s">
        <v>173</v>
      </c>
      <c r="AC11" s="137" t="s">
        <v>174</v>
      </c>
      <c r="AD11" s="182"/>
      <c r="AE11" s="136"/>
      <c r="AF11" s="220"/>
      <c r="AG11" s="223"/>
      <c r="AH11" s="226"/>
      <c r="AI11" s="90"/>
      <c r="AJ11" s="90"/>
    </row>
    <row r="12" spans="1:36" s="116" customFormat="1" ht="18" customHeight="1" x14ac:dyDescent="0.4">
      <c r="A12" s="186"/>
      <c r="B12" s="105" t="s">
        <v>209</v>
      </c>
      <c r="C12" s="31"/>
      <c r="D12" s="31"/>
      <c r="E12" s="31"/>
      <c r="F12" s="32"/>
      <c r="G12" s="32"/>
      <c r="H12" s="31"/>
      <c r="I12" s="31"/>
      <c r="J12" s="31"/>
      <c r="K12" s="31"/>
      <c r="L12" s="92"/>
      <c r="M12" s="97"/>
      <c r="N12" s="192"/>
      <c r="O12" s="192"/>
      <c r="P12" s="106"/>
      <c r="Q12" s="207"/>
      <c r="R12" s="50"/>
      <c r="S12" s="46"/>
      <c r="T12" s="90"/>
      <c r="U12" s="90"/>
      <c r="V12" s="90"/>
      <c r="W12" s="142"/>
      <c r="X12" s="213"/>
      <c r="Y12" s="90"/>
      <c r="Z12" s="90"/>
      <c r="AA12" s="146"/>
      <c r="AB12" s="90"/>
      <c r="AC12" s="126"/>
      <c r="AD12" s="90"/>
      <c r="AE12" s="218"/>
      <c r="AF12" s="220"/>
      <c r="AG12" s="223"/>
      <c r="AH12" s="226"/>
      <c r="AI12" s="90"/>
      <c r="AJ12" s="90"/>
    </row>
    <row r="13" spans="1:36" s="116" customFormat="1" ht="18" customHeight="1" x14ac:dyDescent="0.25">
      <c r="A13" s="186"/>
      <c r="B13" s="107" t="s">
        <v>82</v>
      </c>
      <c r="C13" s="34"/>
      <c r="D13" s="34"/>
      <c r="E13" s="34"/>
      <c r="F13" s="34"/>
      <c r="G13" s="34"/>
      <c r="H13" s="34"/>
      <c r="I13" s="34"/>
      <c r="J13" s="34"/>
      <c r="K13" s="34"/>
      <c r="L13" s="35"/>
      <c r="M13" s="97"/>
      <c r="N13" s="193"/>
      <c r="O13" s="193"/>
      <c r="P13" s="106"/>
      <c r="Q13" s="36">
        <f>AB13</f>
        <v>0</v>
      </c>
      <c r="R13" s="50"/>
      <c r="S13" s="129">
        <f>SUM(S14:S71)</f>
        <v>0</v>
      </c>
      <c r="T13" s="90"/>
      <c r="U13" s="90"/>
      <c r="V13" s="90"/>
      <c r="W13" s="142"/>
      <c r="X13" s="216">
        <f>COUNTIFS(V$13:V$71,V14,T$13:T$71,"SI")</f>
        <v>3</v>
      </c>
      <c r="Y13" s="147"/>
      <c r="Z13" s="142"/>
      <c r="AA13" s="146"/>
      <c r="AB13" s="123">
        <f>SUMIF(V$14:V$71,V14,AA$14:AA$71)</f>
        <v>0</v>
      </c>
      <c r="AC13" s="126"/>
      <c r="AD13" s="90" t="s">
        <v>175</v>
      </c>
      <c r="AE13" s="170"/>
      <c r="AF13" s="220"/>
      <c r="AG13" s="223"/>
      <c r="AH13" s="226"/>
      <c r="AI13" s="90"/>
      <c r="AJ13" s="90"/>
    </row>
    <row r="14" spans="1:36" s="116" customFormat="1" ht="18" customHeight="1" x14ac:dyDescent="0.2">
      <c r="A14" s="186"/>
      <c r="B14" s="194" t="s">
        <v>210</v>
      </c>
      <c r="C14" s="500" t="s">
        <v>491</v>
      </c>
      <c r="D14" s="500"/>
      <c r="E14" s="500"/>
      <c r="F14" s="500"/>
      <c r="G14" s="500"/>
      <c r="H14" s="104"/>
      <c r="I14" s="94"/>
      <c r="J14" s="95"/>
      <c r="K14" s="108"/>
      <c r="L14" s="96" t="str">
        <f>IF(AND(DATI!$F$15&lt;&gt;"",T14&lt;&gt;"NO",S14=0),"DA COMPILARE",IF(T14="NO","NON APPLICABILE",""))</f>
        <v/>
      </c>
      <c r="M14" s="97"/>
      <c r="N14" s="98">
        <f>W14</f>
        <v>0</v>
      </c>
      <c r="O14" s="99" t="str">
        <f>IF(T14="","",IF(T14="NO",0,U14/SUMIF(T$14:T$71,"SI",U$14:U$71)))</f>
        <v/>
      </c>
      <c r="P14" s="106"/>
      <c r="Q14" s="101" t="str">
        <f>A.1.1!F8</f>
        <v/>
      </c>
      <c r="R14" s="50"/>
      <c r="S14" s="159">
        <f>IF(A.1.1!F8&lt;&gt;"",1,0)</f>
        <v>0</v>
      </c>
      <c r="T14" s="155" t="str">
        <f>IF(A.1.1!F6="","",A.1.1!F6)</f>
        <v/>
      </c>
      <c r="U14" s="120">
        <v>18</v>
      </c>
      <c r="V14" s="120" t="s">
        <v>180</v>
      </c>
      <c r="W14" s="176">
        <f>IFERROR(IF(T14&lt;&gt;"SI",0,U14/SUMIFS(U$14:U$71,V$14:V$71,V14,T$14:T$71,"SI")),0)</f>
        <v>0</v>
      </c>
      <c r="X14" s="213"/>
      <c r="Y14" s="147"/>
      <c r="Z14" s="153"/>
      <c r="AA14" s="177" t="str">
        <f>IF(Q14="","",W14*Q14)</f>
        <v/>
      </c>
      <c r="AB14" s="170"/>
      <c r="AC14" s="126"/>
      <c r="AD14" s="90" t="s">
        <v>175</v>
      </c>
      <c r="AE14" s="170"/>
      <c r="AF14" s="220"/>
      <c r="AG14" s="223"/>
      <c r="AH14" s="226"/>
      <c r="AI14" s="90"/>
      <c r="AJ14" s="90"/>
    </row>
    <row r="15" spans="1:36" s="116" customFormat="1" ht="18" customHeight="1" x14ac:dyDescent="0.3">
      <c r="A15" s="186"/>
      <c r="B15" s="194" t="s">
        <v>211</v>
      </c>
      <c r="C15" s="104" t="s">
        <v>0</v>
      </c>
      <c r="D15" s="104"/>
      <c r="E15" s="104"/>
      <c r="F15" s="104"/>
      <c r="G15" s="104"/>
      <c r="H15" s="104"/>
      <c r="I15" s="94"/>
      <c r="J15" s="95"/>
      <c r="K15" s="108"/>
      <c r="L15" s="96" t="str">
        <f>IF(AND(DATI!$F$15&lt;&gt;"",T15&lt;&gt;"NO",S15=0),"DA COMPILARE",IF(T15="NO","NON APPLICABILE",""))</f>
        <v/>
      </c>
      <c r="M15" s="97"/>
      <c r="N15" s="98">
        <f>W15</f>
        <v>0.4</v>
      </c>
      <c r="O15" s="99">
        <f>IF(T15="","",IF(T15="NO",0,U15/SUMIF(T$14:T$71,"SI",U$14:U$71)))</f>
        <v>3.5820895522388062E-2</v>
      </c>
      <c r="P15" s="106"/>
      <c r="Q15" s="101" t="str">
        <f>A.1.2!F8</f>
        <v/>
      </c>
      <c r="R15" s="50"/>
      <c r="S15" s="159">
        <f>IF(A.1.2!F8&lt;&gt;"",1,0)</f>
        <v>0</v>
      </c>
      <c r="T15" s="156" t="s">
        <v>29</v>
      </c>
      <c r="U15" s="120">
        <v>12</v>
      </c>
      <c r="V15" s="120" t="s">
        <v>180</v>
      </c>
      <c r="W15" s="176">
        <f>IFERROR(IF(T15&lt;&gt;"SI",0,U15/SUMIFS(U$14:U$71,V$14:V$71,V15,T$14:T$71,"SI")),0)</f>
        <v>0.4</v>
      </c>
      <c r="X15" s="213"/>
      <c r="Y15" s="147"/>
      <c r="Z15" s="153"/>
      <c r="AA15" s="177" t="str">
        <f>IF(Q15="","",W15*Q15)</f>
        <v/>
      </c>
      <c r="AB15" s="170"/>
      <c r="AC15" s="127"/>
      <c r="AD15" s="90" t="s">
        <v>175</v>
      </c>
      <c r="AE15" s="170"/>
      <c r="AF15" s="221"/>
      <c r="AG15" s="224"/>
      <c r="AH15" s="227"/>
      <c r="AI15" s="103"/>
      <c r="AJ15" s="103"/>
    </row>
    <row r="16" spans="1:36" s="116" customFormat="1" ht="18" customHeight="1" x14ac:dyDescent="0.2">
      <c r="A16" s="186"/>
      <c r="B16" s="194" t="s">
        <v>212</v>
      </c>
      <c r="C16" s="104" t="s">
        <v>271</v>
      </c>
      <c r="D16" s="104"/>
      <c r="E16" s="104"/>
      <c r="F16" s="104"/>
      <c r="G16" s="104"/>
      <c r="H16" s="104"/>
      <c r="I16" s="94"/>
      <c r="J16" s="95"/>
      <c r="K16" s="108"/>
      <c r="L16" s="96" t="str">
        <f>IF(AND(DATI!$F$15&lt;&gt;"",T16&lt;&gt;"NO",S16=0),"DA COMPILARE",IF(T16="NO","NON APPLICABILE",""))</f>
        <v/>
      </c>
      <c r="M16" s="97"/>
      <c r="N16" s="98">
        <f>W16</f>
        <v>0.4</v>
      </c>
      <c r="O16" s="99">
        <f>IF(T16="","",IF(T16="NO",0,U16/SUMIF(T$14:T$71,"SI",U$14:U$71)))</f>
        <v>3.5820895522388062E-2</v>
      </c>
      <c r="P16" s="106"/>
      <c r="Q16" s="101" t="str">
        <f>A.1.3!F8</f>
        <v/>
      </c>
      <c r="R16" s="50"/>
      <c r="S16" s="159">
        <f>IF(A.1.3!F8&lt;&gt;"",1,0)</f>
        <v>0</v>
      </c>
      <c r="T16" s="156" t="s">
        <v>29</v>
      </c>
      <c r="U16" s="120">
        <v>12</v>
      </c>
      <c r="V16" s="120" t="s">
        <v>180</v>
      </c>
      <c r="W16" s="176">
        <f>IFERROR(IF(T16&lt;&gt;"SI",0,U16/SUMIFS(U$14:U$71,V$14:V$71,V16,T$14:T$71,"SI")),0)</f>
        <v>0.4</v>
      </c>
      <c r="X16" s="213"/>
      <c r="Y16" s="147"/>
      <c r="Z16" s="153"/>
      <c r="AA16" s="177" t="str">
        <f>IF(Q16="","",W16*Q16)</f>
        <v/>
      </c>
      <c r="AB16" s="170"/>
      <c r="AC16" s="127"/>
      <c r="AD16" s="90" t="s">
        <v>175</v>
      </c>
      <c r="AE16" s="170"/>
      <c r="AF16" s="221"/>
      <c r="AG16" s="224"/>
      <c r="AH16" s="227"/>
      <c r="AI16" s="103"/>
      <c r="AJ16" s="103"/>
    </row>
    <row r="17" spans="1:36" s="116" customFormat="1" ht="18" customHeight="1" x14ac:dyDescent="0.3">
      <c r="A17" s="186"/>
      <c r="B17" s="194" t="s">
        <v>214</v>
      </c>
      <c r="C17" s="500" t="s">
        <v>213</v>
      </c>
      <c r="D17" s="500"/>
      <c r="E17" s="500"/>
      <c r="F17" s="500"/>
      <c r="G17" s="104"/>
      <c r="H17" s="104"/>
      <c r="I17" s="94"/>
      <c r="J17" s="95"/>
      <c r="K17" s="108"/>
      <c r="L17" s="96" t="str">
        <f>IF(AND(DATI!$F$15&lt;&gt;"",T17&lt;&gt;"NO",S17=0),"DA COMPILARE",IF(T17="NO","NON APPLICABILE",""))</f>
        <v/>
      </c>
      <c r="M17" s="97"/>
      <c r="N17" s="98">
        <f>W17</f>
        <v>0.2</v>
      </c>
      <c r="O17" s="99">
        <f>IF(T17="","",IF(T17="NO",0,U17/SUMIF(T$14:T$71,"SI",U$14:U$71)))</f>
        <v>1.7910447761194031E-2</v>
      </c>
      <c r="P17" s="106"/>
      <c r="Q17" s="101" t="str">
        <f>A.1.4!F8</f>
        <v/>
      </c>
      <c r="R17" s="50"/>
      <c r="S17" s="159">
        <f>IF(A.1.4!F8&lt;&gt;"",1,0)</f>
        <v>0</v>
      </c>
      <c r="T17" s="156" t="s">
        <v>29</v>
      </c>
      <c r="U17" s="120">
        <v>6</v>
      </c>
      <c r="V17" s="120" t="s">
        <v>180</v>
      </c>
      <c r="W17" s="176">
        <f>IFERROR(IF(T17&lt;&gt;"SI",0,U17/SUMIFS(U$14:U$71,V$14:V$71,V17,T$14:T$71,"SI")),0)</f>
        <v>0.2</v>
      </c>
      <c r="X17" s="213"/>
      <c r="Y17" s="147"/>
      <c r="Z17" s="153"/>
      <c r="AA17" s="177" t="str">
        <f>IF(Q17="","",W17*Q17)</f>
        <v/>
      </c>
      <c r="AB17" s="170"/>
      <c r="AC17" s="127"/>
      <c r="AD17" s="90" t="s">
        <v>175</v>
      </c>
      <c r="AE17" s="170"/>
      <c r="AF17" s="221"/>
      <c r="AG17" s="224"/>
      <c r="AH17" s="227"/>
      <c r="AI17" s="103"/>
      <c r="AJ17" s="103"/>
    </row>
    <row r="18" spans="1:36" s="116" customFormat="1" ht="18" customHeight="1" x14ac:dyDescent="0.2">
      <c r="A18" s="186"/>
      <c r="B18" s="503" t="s">
        <v>215</v>
      </c>
      <c r="C18" s="504"/>
      <c r="D18" s="504"/>
      <c r="E18" s="504"/>
      <c r="F18" s="34"/>
      <c r="G18" s="34"/>
      <c r="H18" s="34"/>
      <c r="I18" s="34"/>
      <c r="J18" s="34"/>
      <c r="K18" s="34"/>
      <c r="L18" s="35"/>
      <c r="M18" s="97"/>
      <c r="N18" s="193"/>
      <c r="O18" s="193"/>
      <c r="P18" s="100"/>
      <c r="Q18" s="36" t="str">
        <f>IF(X18=0,"",AB18)</f>
        <v/>
      </c>
      <c r="R18" s="50"/>
      <c r="S18" s="46"/>
      <c r="T18" s="90"/>
      <c r="U18" s="121"/>
      <c r="V18" s="152"/>
      <c r="W18" s="142"/>
      <c r="X18" s="216">
        <f>COUNTIFS(V$13:V$71,V19,T$13:T$71,"SI")</f>
        <v>0</v>
      </c>
      <c r="Y18" s="150"/>
      <c r="Z18" s="209"/>
      <c r="AA18" s="146"/>
      <c r="AB18" s="123">
        <f>SUMIF(V$14:V$71,V19,AA$14:AA$71)</f>
        <v>0</v>
      </c>
      <c r="AC18" s="126"/>
      <c r="AD18" s="90" t="s">
        <v>175</v>
      </c>
      <c r="AE18" s="170"/>
      <c r="AF18" s="189">
        <v>0.05</v>
      </c>
      <c r="AG18" s="225">
        <f>X18</f>
        <v>0</v>
      </c>
      <c r="AH18" s="189">
        <f>IF(AG18=0,0,AF18/SUMIF(AG$18:AG$71,"&gt;0",AF$18:AF$71))</f>
        <v>0</v>
      </c>
      <c r="AI18" s="188"/>
      <c r="AJ18" s="90"/>
    </row>
    <row r="19" spans="1:36" s="116" customFormat="1" ht="18" customHeight="1" x14ac:dyDescent="0.2">
      <c r="A19" s="186"/>
      <c r="B19" s="194" t="s">
        <v>216</v>
      </c>
      <c r="C19" s="500" t="s">
        <v>217</v>
      </c>
      <c r="D19" s="500"/>
      <c r="E19" s="500"/>
      <c r="F19" s="500"/>
      <c r="G19" s="500"/>
      <c r="H19" s="500"/>
      <c r="I19" s="500"/>
      <c r="J19" s="95"/>
      <c r="K19" s="108"/>
      <c r="L19" s="96" t="str">
        <f>IF(AND(DATI!$F$15&lt;&gt;"",T19&lt;&gt;"NO",S19=0),"DA COMPILARE",IF(T19="NO","NON APPLICABILE",""))</f>
        <v/>
      </c>
      <c r="M19" s="97"/>
      <c r="N19" s="98">
        <f>W19</f>
        <v>0</v>
      </c>
      <c r="O19" s="99" t="str">
        <f>IF(T19="","",IF(T19="NO",0,U19/SUMIF(T$14:T$71,"SI",U$14:U$71)))</f>
        <v/>
      </c>
      <c r="P19" s="100"/>
      <c r="Q19" s="101" t="str">
        <f>A.2.1!F8</f>
        <v/>
      </c>
      <c r="R19" s="109"/>
      <c r="S19" s="160">
        <f>IF(A.2.1!F8&lt;&gt;"",1,0)</f>
        <v>0</v>
      </c>
      <c r="T19" s="157" t="str">
        <f>IF(A.2.1!F6="","",A.2.1!F6)</f>
        <v/>
      </c>
      <c r="U19" s="120">
        <v>4</v>
      </c>
      <c r="V19" s="120" t="s">
        <v>310</v>
      </c>
      <c r="W19" s="176">
        <f>IFERROR(IF(T19&lt;&gt;"SI",0,U19/SUMIFS(U$14:U$71,V$14:V$71,V19,T$14:T$71,"SI")),0)</f>
        <v>0</v>
      </c>
      <c r="X19" s="213"/>
      <c r="Y19" s="151"/>
      <c r="Z19" s="172"/>
      <c r="AA19" s="177" t="str">
        <f>IF(Q19="","",W19*Q19)</f>
        <v/>
      </c>
      <c r="AB19" s="171"/>
      <c r="AC19" s="127"/>
      <c r="AD19" s="90" t="s">
        <v>175</v>
      </c>
      <c r="AE19" s="171"/>
      <c r="AF19" s="221"/>
      <c r="AG19" s="224"/>
      <c r="AH19" s="227"/>
      <c r="AI19" s="103"/>
      <c r="AJ19" s="103"/>
    </row>
    <row r="20" spans="1:36" s="116" customFormat="1" ht="18" customHeight="1" x14ac:dyDescent="0.3">
      <c r="A20" s="186"/>
      <c r="B20" s="194" t="s">
        <v>218</v>
      </c>
      <c r="C20" s="104" t="s">
        <v>147</v>
      </c>
      <c r="D20" s="104"/>
      <c r="E20" s="104"/>
      <c r="F20" s="104"/>
      <c r="G20" s="104"/>
      <c r="H20" s="104"/>
      <c r="I20" s="94"/>
      <c r="J20" s="95"/>
      <c r="K20" s="108"/>
      <c r="L20" s="96" t="str">
        <f>IF(AND(DATI!$F$15&lt;&gt;"",T20&lt;&gt;"NO",S20=0),"DA COMPILARE",IF(T20="NO","NON APPLICABILE",""))</f>
        <v/>
      </c>
      <c r="M20" s="97"/>
      <c r="N20" s="98">
        <f>W20</f>
        <v>0</v>
      </c>
      <c r="O20" s="99" t="str">
        <f>IF(T20="","",IF(T20="NO",0,U20/SUMIF(T$14:T$71,"SI",U$14:U$71)))</f>
        <v/>
      </c>
      <c r="P20" s="100"/>
      <c r="Q20" s="101" t="str">
        <f>A.2.2!F9</f>
        <v/>
      </c>
      <c r="R20" s="109"/>
      <c r="S20" s="160">
        <f>IF(A.2.2!F9&lt;&gt;"",1,0)</f>
        <v>0</v>
      </c>
      <c r="T20" s="183" t="str">
        <f>IF(A.2.2!F6="","",A.2.2!F6)</f>
        <v/>
      </c>
      <c r="U20" s="120">
        <v>4</v>
      </c>
      <c r="V20" s="120" t="s">
        <v>310</v>
      </c>
      <c r="W20" s="176">
        <f>IFERROR(IF(T20&lt;&gt;"SI",0,U20/SUMIFS(U$14:U$71,V$14:V$71,V20,T$14:T$71,"SI")),0)</f>
        <v>0</v>
      </c>
      <c r="X20" s="213"/>
      <c r="Y20" s="151"/>
      <c r="Z20" s="172"/>
      <c r="AA20" s="177" t="str">
        <f>IF(Q20="","",W20*Q20)</f>
        <v/>
      </c>
      <c r="AB20" s="171"/>
      <c r="AC20" s="127"/>
      <c r="AD20" s="90" t="s">
        <v>175</v>
      </c>
      <c r="AE20" s="171"/>
      <c r="AF20" s="221"/>
      <c r="AG20" s="224"/>
      <c r="AH20" s="227"/>
      <c r="AI20" s="103"/>
      <c r="AJ20" s="103"/>
    </row>
    <row r="21" spans="1:36" s="116" customFormat="1" ht="18" customHeight="1" x14ac:dyDescent="0.3">
      <c r="A21" s="186"/>
      <c r="B21" s="194" t="s">
        <v>219</v>
      </c>
      <c r="C21" s="104" t="s">
        <v>129</v>
      </c>
      <c r="D21" s="104"/>
      <c r="E21" s="104"/>
      <c r="F21" s="104"/>
      <c r="G21" s="104"/>
      <c r="H21" s="104"/>
      <c r="I21" s="94"/>
      <c r="J21" s="95"/>
      <c r="K21" s="117"/>
      <c r="L21" s="96" t="str">
        <f>IF(AND(DATI!$F$15&lt;&gt;"",T21&lt;&gt;"NO",S21=0),"DA COMPILARE",IF(T21="NO","NON APPLICABILE",""))</f>
        <v/>
      </c>
      <c r="M21" s="97"/>
      <c r="N21" s="98">
        <f>W21</f>
        <v>0</v>
      </c>
      <c r="O21" s="99" t="str">
        <f t="shared" ref="O21:O22" si="0">IF(T21="","",IF(T21="NO",0,U21/SUMIF(T$14:T$71,"SI",U$14:U$71)))</f>
        <v/>
      </c>
      <c r="P21" s="100"/>
      <c r="Q21" s="101" t="str">
        <f>A.2.3!F9</f>
        <v/>
      </c>
      <c r="R21" s="102"/>
      <c r="S21" s="160">
        <f>IF(A.2.3!F9&lt;&gt;"",1,0)</f>
        <v>0</v>
      </c>
      <c r="T21" s="157" t="str">
        <f>IF(A.2.3!F6="","",A.2.3!F6)</f>
        <v/>
      </c>
      <c r="U21" s="120">
        <v>4</v>
      </c>
      <c r="V21" s="120" t="s">
        <v>310</v>
      </c>
      <c r="W21" s="176">
        <f>IFERROR(IF(T21&lt;&gt;"SI",0,U21/SUMIFS(U$14:U$71,V$14:V$71,V21,T$14:T$71,"SI")),0)</f>
        <v>0</v>
      </c>
      <c r="X21" s="213"/>
      <c r="Y21" s="151"/>
      <c r="Z21" s="172"/>
      <c r="AA21" s="177" t="str">
        <f>IF(Q21="","",W21*Q21)</f>
        <v/>
      </c>
      <c r="AB21" s="171"/>
      <c r="AC21" s="127"/>
      <c r="AD21" s="90" t="s">
        <v>175</v>
      </c>
      <c r="AE21" s="171"/>
      <c r="AF21" s="221"/>
      <c r="AG21" s="224"/>
      <c r="AH21" s="227"/>
      <c r="AI21" s="103"/>
      <c r="AJ21" s="103"/>
    </row>
    <row r="22" spans="1:36" s="116" customFormat="1" ht="18" customHeight="1" x14ac:dyDescent="0.3">
      <c r="A22" s="186"/>
      <c r="B22" s="194" t="s">
        <v>221</v>
      </c>
      <c r="C22" s="500" t="s">
        <v>220</v>
      </c>
      <c r="D22" s="500"/>
      <c r="E22" s="93"/>
      <c r="F22" s="93"/>
      <c r="G22" s="93"/>
      <c r="H22" s="93"/>
      <c r="I22" s="94"/>
      <c r="J22" s="95"/>
      <c r="K22" s="93"/>
      <c r="L22" s="96" t="str">
        <f>IF(AND(DATI!$F$15&lt;&gt;"",T22&lt;&gt;"NO",S22=0),"DA COMPILARE",IF(T22="NO","NON APPLICABILE",""))</f>
        <v/>
      </c>
      <c r="M22" s="97"/>
      <c r="N22" s="98">
        <f>W22</f>
        <v>0</v>
      </c>
      <c r="O22" s="99" t="str">
        <f t="shared" si="0"/>
        <v/>
      </c>
      <c r="P22" s="100"/>
      <c r="Q22" s="101" t="str">
        <f>A.2.4!F9</f>
        <v/>
      </c>
      <c r="R22" s="102"/>
      <c r="S22" s="160">
        <f>IF(A.2.4!F9&lt;&gt;"",1,0)</f>
        <v>0</v>
      </c>
      <c r="T22" s="157" t="str">
        <f>IF(A.2.4!F6="","",A.2.4!F6)</f>
        <v/>
      </c>
      <c r="U22" s="120">
        <v>4</v>
      </c>
      <c r="V22" s="120" t="s">
        <v>310</v>
      </c>
      <c r="W22" s="176">
        <f>IFERROR(IF(T22&lt;&gt;"SI",0,U22/SUMIFS(U$14:U$71,V$14:V$71,V22,T$14:T$71,"SI")),0)</f>
        <v>0</v>
      </c>
      <c r="X22" s="213"/>
      <c r="Y22" s="151"/>
      <c r="Z22" s="172"/>
      <c r="AA22" s="177" t="str">
        <f>IF(Q22="","",W22*Q22)</f>
        <v/>
      </c>
      <c r="AB22" s="171"/>
      <c r="AC22" s="127"/>
      <c r="AD22" s="90" t="s">
        <v>175</v>
      </c>
      <c r="AE22" s="171"/>
      <c r="AF22" s="221"/>
      <c r="AG22" s="224"/>
      <c r="AH22" s="227"/>
      <c r="AI22" s="103"/>
      <c r="AJ22" s="103"/>
    </row>
    <row r="23" spans="1:36" s="116" customFormat="1" ht="18" customHeight="1" x14ac:dyDescent="0.3">
      <c r="A23" s="186"/>
      <c r="B23" s="501" t="s">
        <v>222</v>
      </c>
      <c r="C23" s="502"/>
      <c r="D23" s="502"/>
      <c r="E23" s="502"/>
      <c r="F23" s="502"/>
      <c r="G23" s="502"/>
      <c r="H23" s="502"/>
      <c r="I23" s="502"/>
      <c r="J23" s="31"/>
      <c r="K23" s="31"/>
      <c r="L23" s="92"/>
      <c r="M23" s="97"/>
      <c r="N23" s="192"/>
      <c r="O23" s="192"/>
      <c r="P23" s="100"/>
      <c r="Q23" s="33">
        <f>AE23</f>
        <v>0</v>
      </c>
      <c r="R23" s="50"/>
      <c r="S23" s="48"/>
      <c r="T23" s="90"/>
      <c r="U23" s="50"/>
      <c r="V23" s="162"/>
      <c r="W23" s="153"/>
      <c r="X23" s="213"/>
      <c r="Y23" s="147"/>
      <c r="Z23" s="168"/>
      <c r="AA23" s="146"/>
      <c r="AB23" s="170"/>
      <c r="AC23" s="126"/>
      <c r="AD23" s="90" t="s">
        <v>176</v>
      </c>
      <c r="AE23" s="124">
        <f>SUMIF(AD$13:AD$71,AD24,AC$13:AC$71)</f>
        <v>0</v>
      </c>
      <c r="AF23" s="189">
        <v>0.45</v>
      </c>
      <c r="AG23" s="225">
        <f>COUNTIFS(AD$13:AD$71,AD23,T$13:T$71,"SI")</f>
        <v>12</v>
      </c>
      <c r="AH23" s="189">
        <f>IF(AG23=0,0,AF23/SUMIF(AG$18:AG$71,"&gt;0",AF$18:AF$71))</f>
        <v>0.47368421052631576</v>
      </c>
      <c r="AI23" s="188"/>
      <c r="AJ23" s="90"/>
    </row>
    <row r="24" spans="1:36" s="116" customFormat="1" ht="18" customHeight="1" x14ac:dyDescent="0.3">
      <c r="A24" s="186"/>
      <c r="B24" s="110" t="s">
        <v>272</v>
      </c>
      <c r="C24" s="37"/>
      <c r="D24" s="37"/>
      <c r="E24" s="37"/>
      <c r="F24" s="37"/>
      <c r="G24" s="37"/>
      <c r="H24" s="37"/>
      <c r="I24" s="37"/>
      <c r="J24" s="37"/>
      <c r="K24" s="37"/>
      <c r="L24" s="38"/>
      <c r="M24" s="97"/>
      <c r="N24" s="193"/>
      <c r="O24" s="193"/>
      <c r="P24" s="100"/>
      <c r="Q24" s="36">
        <f>AB24</f>
        <v>0</v>
      </c>
      <c r="R24" s="50"/>
      <c r="S24" s="47"/>
      <c r="T24" s="90"/>
      <c r="U24" s="50"/>
      <c r="V24" s="162"/>
      <c r="W24" s="153"/>
      <c r="X24" s="216">
        <f>COUNTIFS(V$13:V$71,V25,T$13:T$71,"SI")</f>
        <v>2</v>
      </c>
      <c r="Y24" s="211">
        <v>5</v>
      </c>
      <c r="Z24" s="210">
        <f>IF(X24=0,0,Y24/SUMIFS(Y$13:Y$71,X$13:X$71,"&gt;0",AD$13:AD$71,AD24))</f>
        <v>0.3125</v>
      </c>
      <c r="AA24" s="146"/>
      <c r="AB24" s="123">
        <f>SUMIF(V$14:V$71,V25,AA$14:AA$71)</f>
        <v>0</v>
      </c>
      <c r="AC24" s="126">
        <f>Z24*AB24</f>
        <v>0</v>
      </c>
      <c r="AD24" s="90" t="s">
        <v>176</v>
      </c>
      <c r="AE24" s="170"/>
      <c r="AF24" s="220"/>
      <c r="AG24" s="223"/>
      <c r="AH24" s="226"/>
      <c r="AI24" s="90"/>
      <c r="AJ24" s="90"/>
    </row>
    <row r="25" spans="1:36" s="116" customFormat="1" ht="18" customHeight="1" x14ac:dyDescent="0.3">
      <c r="A25" s="186"/>
      <c r="B25" s="194" t="s">
        <v>223</v>
      </c>
      <c r="C25" s="104" t="s">
        <v>26</v>
      </c>
      <c r="D25" s="104"/>
      <c r="E25" s="104"/>
      <c r="F25" s="104"/>
      <c r="G25" s="104"/>
      <c r="H25" s="104"/>
      <c r="I25" s="94"/>
      <c r="J25" s="95"/>
      <c r="K25" s="104"/>
      <c r="L25" s="96" t="str">
        <f>IF(AND(DATI!$F$15&lt;&gt;"",T25&lt;&gt;"NO",S25=0),"DA COMPILARE",IF(T25="NO","NON APPLICABILE",""))</f>
        <v/>
      </c>
      <c r="M25" s="97"/>
      <c r="N25" s="98">
        <f>W25</f>
        <v>0.5</v>
      </c>
      <c r="O25" s="99">
        <f t="shared" ref="O25:O26" si="1">IF(T25="","",IF(T25="NO",0,U25/SUMIF(T$14:T$71,"SI",U$14:U$71)))</f>
        <v>8.0597014925373134E-2</v>
      </c>
      <c r="P25" s="100"/>
      <c r="Q25" s="101" t="str">
        <f>B.1.1!F8</f>
        <v/>
      </c>
      <c r="R25" s="102"/>
      <c r="S25" s="160">
        <f>IF(B.1.1!F8&lt;&gt;"",1,0)</f>
        <v>0</v>
      </c>
      <c r="T25" s="156" t="s">
        <v>29</v>
      </c>
      <c r="U25" s="120">
        <v>27</v>
      </c>
      <c r="V25" s="120" t="s">
        <v>182</v>
      </c>
      <c r="W25" s="176">
        <f>IFERROR(IF(T25&lt;&gt;"SI",0,U25/SUMIFS(U$14:U$71,V$14:V$71,V25,T$14:T$71,"SI")),0)</f>
        <v>0.5</v>
      </c>
      <c r="X25" s="213"/>
      <c r="Y25" s="151"/>
      <c r="Z25" s="173"/>
      <c r="AA25" s="177" t="str">
        <f>IF(Q25="","",W25*Q25)</f>
        <v/>
      </c>
      <c r="AB25" s="171"/>
      <c r="AC25" s="127"/>
      <c r="AD25" s="90" t="s">
        <v>176</v>
      </c>
      <c r="AE25" s="171"/>
      <c r="AF25" s="221"/>
      <c r="AG25" s="224"/>
      <c r="AH25" s="227"/>
      <c r="AI25" s="103"/>
      <c r="AJ25" s="103"/>
    </row>
    <row r="26" spans="1:36" s="116" customFormat="1" ht="18" customHeight="1" x14ac:dyDescent="0.3">
      <c r="A26" s="186"/>
      <c r="B26" s="194" t="s">
        <v>224</v>
      </c>
      <c r="C26" s="104" t="s">
        <v>25</v>
      </c>
      <c r="D26" s="104"/>
      <c r="E26" s="104"/>
      <c r="F26" s="104"/>
      <c r="G26" s="104"/>
      <c r="H26" s="104"/>
      <c r="I26" s="94"/>
      <c r="J26" s="95"/>
      <c r="K26" s="104"/>
      <c r="L26" s="96" t="str">
        <f>IF(AND(DATI!$F$15&lt;&gt;"",T26&lt;&gt;"NO",S26=0),"DA COMPILARE",IF(T26="NO","NON APPLICABILE",""))</f>
        <v/>
      </c>
      <c r="M26" s="97"/>
      <c r="N26" s="98">
        <f>W26</f>
        <v>0.5</v>
      </c>
      <c r="O26" s="99">
        <f t="shared" si="1"/>
        <v>8.0597014925373134E-2</v>
      </c>
      <c r="P26" s="100"/>
      <c r="Q26" s="101" t="str">
        <f>B.1.7!F8</f>
        <v/>
      </c>
      <c r="R26" s="102"/>
      <c r="S26" s="160">
        <f>IF(B.1.7!F8&lt;&gt;"",1,0)</f>
        <v>0</v>
      </c>
      <c r="T26" s="156" t="s">
        <v>29</v>
      </c>
      <c r="U26" s="120">
        <v>27</v>
      </c>
      <c r="V26" s="120" t="s">
        <v>182</v>
      </c>
      <c r="W26" s="176">
        <f>IFERROR(IF(T26&lt;&gt;"SI",0,U26/SUMIFS(U$14:U$71,V$14:V$71,V26,T$14:T$71,"SI")),0)</f>
        <v>0.5</v>
      </c>
      <c r="X26" s="213"/>
      <c r="Y26" s="151"/>
      <c r="Z26" s="174"/>
      <c r="AA26" s="177" t="str">
        <f>IF(Q26="","",W26*Q26)</f>
        <v/>
      </c>
      <c r="AB26" s="171"/>
      <c r="AC26" s="127"/>
      <c r="AD26" s="90" t="s">
        <v>176</v>
      </c>
      <c r="AE26" s="171"/>
      <c r="AF26" s="221"/>
      <c r="AG26" s="224"/>
      <c r="AH26" s="227"/>
      <c r="AI26" s="103"/>
      <c r="AJ26" s="103"/>
    </row>
    <row r="27" spans="1:36" s="116" customFormat="1" ht="18" customHeight="1" x14ac:dyDescent="0.3">
      <c r="A27" s="186"/>
      <c r="B27" s="110" t="s">
        <v>225</v>
      </c>
      <c r="C27" s="37"/>
      <c r="D27" s="37"/>
      <c r="E27" s="37"/>
      <c r="F27" s="37"/>
      <c r="G27" s="37"/>
      <c r="H27" s="37"/>
      <c r="I27" s="37"/>
      <c r="J27" s="37"/>
      <c r="K27" s="37"/>
      <c r="L27" s="38"/>
      <c r="M27" s="97"/>
      <c r="N27" s="193"/>
      <c r="O27" s="193"/>
      <c r="P27" s="100"/>
      <c r="Q27" s="36" t="str">
        <f>IF(X27=0,"",AB27)</f>
        <v/>
      </c>
      <c r="R27" s="50"/>
      <c r="S27" s="47"/>
      <c r="T27" s="90"/>
      <c r="U27" s="50"/>
      <c r="V27" s="169"/>
      <c r="W27" s="153"/>
      <c r="X27" s="216">
        <f>COUNTIFS(V$13:V$71,V28,T$13:T$71,"SI")</f>
        <v>0</v>
      </c>
      <c r="Y27" s="211">
        <v>3</v>
      </c>
      <c r="Z27" s="210">
        <f>IF(X27=0,0,Y27/SUMIFS(Y$13:Y$71,X$13:X$71,"&gt;0",AD$13:AD$71,AD27))</f>
        <v>0</v>
      </c>
      <c r="AA27" s="146"/>
      <c r="AB27" s="123">
        <f>SUMIF(V$14:V$71,V28,AA$14:AA$71)</f>
        <v>0</v>
      </c>
      <c r="AC27" s="126">
        <f>Z27*AB27</f>
        <v>0</v>
      </c>
      <c r="AD27" s="90" t="s">
        <v>176</v>
      </c>
      <c r="AE27" s="170"/>
      <c r="AF27" s="220"/>
      <c r="AG27" s="223"/>
      <c r="AH27" s="226"/>
      <c r="AI27" s="90"/>
      <c r="AJ27" s="90"/>
    </row>
    <row r="28" spans="1:36" s="116" customFormat="1" ht="18" customHeight="1" x14ac:dyDescent="0.3">
      <c r="A28" s="186"/>
      <c r="B28" s="194" t="s">
        <v>226</v>
      </c>
      <c r="C28" s="104" t="s">
        <v>27</v>
      </c>
      <c r="D28" s="104"/>
      <c r="E28" s="104"/>
      <c r="F28" s="104"/>
      <c r="G28" s="104"/>
      <c r="H28" s="104"/>
      <c r="I28" s="94"/>
      <c r="J28" s="95"/>
      <c r="K28" s="104"/>
      <c r="L28" s="96" t="str">
        <f>IF(AND(DATI!$F$15&lt;&gt;"",T28&lt;&gt;"NO",S28=0),"DA COMPILARE",IF(T28="NO","NON APPLICABILE",""))</f>
        <v/>
      </c>
      <c r="M28" s="97"/>
      <c r="N28" s="98">
        <f>W28</f>
        <v>0</v>
      </c>
      <c r="O28" s="99" t="str">
        <f t="shared" ref="O28:O29" si="2">IF(T28="","",IF(T28="NO",0,U28/SUMIF(T$14:T$71,"SI",U$14:U$71)))</f>
        <v/>
      </c>
      <c r="P28" s="100"/>
      <c r="Q28" s="101" t="str">
        <f>B.2.2!F8</f>
        <v/>
      </c>
      <c r="R28" s="102"/>
      <c r="S28" s="160">
        <f>IF(B.2.2!F8&lt;&gt;"",1,0)</f>
        <v>0</v>
      </c>
      <c r="T28" s="157" t="str">
        <f>IF(B.2.2!F6="","",B.2.2!F6)</f>
        <v/>
      </c>
      <c r="U28" s="120">
        <v>18</v>
      </c>
      <c r="V28" s="120" t="s">
        <v>311</v>
      </c>
      <c r="W28" s="176">
        <f>IFERROR(IF(T28&lt;&gt;"SI",0,U28/SUMIFS(U$14:U$71,V$14:V$71,V28,T$14:T$71,"SI")),0)</f>
        <v>0</v>
      </c>
      <c r="X28" s="213"/>
      <c r="Y28" s="151"/>
      <c r="Z28" s="173"/>
      <c r="AA28" s="177" t="str">
        <f>IF(Q28="","",W28*Q28)</f>
        <v/>
      </c>
      <c r="AB28" s="171"/>
      <c r="AC28" s="127"/>
      <c r="AD28" s="90" t="s">
        <v>176</v>
      </c>
      <c r="AE28" s="171"/>
      <c r="AF28" s="221"/>
      <c r="AG28" s="224"/>
      <c r="AH28" s="227"/>
      <c r="AI28" s="103"/>
      <c r="AJ28" s="103"/>
    </row>
    <row r="29" spans="1:36" s="116" customFormat="1" ht="18" customHeight="1" x14ac:dyDescent="0.3">
      <c r="A29" s="186"/>
      <c r="B29" s="194" t="s">
        <v>227</v>
      </c>
      <c r="C29" s="500" t="s">
        <v>228</v>
      </c>
      <c r="D29" s="500"/>
      <c r="E29" s="500"/>
      <c r="F29" s="500"/>
      <c r="G29" s="500"/>
      <c r="H29" s="500"/>
      <c r="I29" s="94"/>
      <c r="J29" s="95"/>
      <c r="K29" s="104"/>
      <c r="L29" s="96" t="str">
        <f>IF(AND(DATI!$F$15&lt;&gt;"",T29&lt;&gt;"NO",S29=0),"DA COMPILARE",IF(T29="NO","NON APPLICABILE",""))</f>
        <v/>
      </c>
      <c r="M29" s="97"/>
      <c r="N29" s="98">
        <f>W29</f>
        <v>0</v>
      </c>
      <c r="O29" s="99" t="str">
        <f t="shared" si="2"/>
        <v/>
      </c>
      <c r="P29" s="100"/>
      <c r="Q29" s="101" t="str">
        <f>B.2.3!F8</f>
        <v/>
      </c>
      <c r="R29" s="102"/>
      <c r="S29" s="160">
        <f>IF(B.2.3!F8&lt;&gt;"",1,0)</f>
        <v>0</v>
      </c>
      <c r="T29" s="157" t="str">
        <f>IF(B.2.3!F6="","",B.2.3!F6)</f>
        <v/>
      </c>
      <c r="U29" s="120">
        <v>18</v>
      </c>
      <c r="V29" s="120" t="s">
        <v>311</v>
      </c>
      <c r="W29" s="176">
        <f>IFERROR(IF(T29&lt;&gt;"SI",0,U29/SUMIFS(U$14:U$71,V$14:V$71,V29,T$14:T$71,"SI")),0)</f>
        <v>0</v>
      </c>
      <c r="X29" s="213"/>
      <c r="Y29" s="151"/>
      <c r="Z29" s="174"/>
      <c r="AA29" s="177" t="str">
        <f>IF(Q29="","",W29*Q29)</f>
        <v/>
      </c>
      <c r="AB29" s="171"/>
      <c r="AC29" s="127"/>
      <c r="AD29" s="90" t="s">
        <v>176</v>
      </c>
      <c r="AE29" s="171"/>
      <c r="AF29" s="221"/>
      <c r="AG29" s="224"/>
      <c r="AH29" s="227"/>
      <c r="AI29" s="103"/>
      <c r="AJ29" s="103"/>
    </row>
    <row r="30" spans="1:36" s="116" customFormat="1" ht="18" customHeight="1" x14ac:dyDescent="0.3">
      <c r="A30" s="186"/>
      <c r="B30" s="110" t="s">
        <v>229</v>
      </c>
      <c r="C30" s="37"/>
      <c r="D30" s="37"/>
      <c r="E30" s="37"/>
      <c r="F30" s="37"/>
      <c r="G30" s="37"/>
      <c r="H30" s="37"/>
      <c r="I30" s="37"/>
      <c r="J30" s="37"/>
      <c r="K30" s="37"/>
      <c r="L30" s="38"/>
      <c r="M30" s="97"/>
      <c r="N30" s="193"/>
      <c r="O30" s="193"/>
      <c r="P30" s="100"/>
      <c r="Q30" s="36">
        <f>AB30</f>
        <v>0</v>
      </c>
      <c r="R30" s="50"/>
      <c r="S30" s="47"/>
      <c r="T30" s="90"/>
      <c r="U30" s="50"/>
      <c r="V30" s="163"/>
      <c r="W30" s="153"/>
      <c r="X30" s="216">
        <f>COUNTIFS(V$13:V$71,V31,T$13:T$71,"SI")</f>
        <v>5</v>
      </c>
      <c r="Y30" s="211">
        <v>4</v>
      </c>
      <c r="Z30" s="210">
        <f>IF(X30=0,0,Y30/SUMIFS(Y$13:Y$71,X$13:X$71,"&gt;0",AD$13:AD$71,AD30))</f>
        <v>0.25</v>
      </c>
      <c r="AA30" s="146"/>
      <c r="AB30" s="123">
        <f>SUMIF(V$14:V$71,V31,AA$14:AA$71)</f>
        <v>0</v>
      </c>
      <c r="AC30" s="126">
        <f>Z30*AB30</f>
        <v>0</v>
      </c>
      <c r="AD30" s="90" t="s">
        <v>176</v>
      </c>
      <c r="AE30" s="178"/>
      <c r="AF30" s="220"/>
      <c r="AG30" s="223"/>
      <c r="AH30" s="226"/>
      <c r="AI30" s="90"/>
      <c r="AJ30" s="90"/>
    </row>
    <row r="31" spans="1:36" s="116" customFormat="1" ht="18" customHeight="1" x14ac:dyDescent="0.3">
      <c r="A31" s="186"/>
      <c r="B31" s="194" t="s">
        <v>28</v>
      </c>
      <c r="C31" s="195" t="s">
        <v>234</v>
      </c>
      <c r="D31" s="195"/>
      <c r="E31" s="195"/>
      <c r="F31" s="195"/>
      <c r="G31" s="104"/>
      <c r="H31" s="104"/>
      <c r="I31" s="94"/>
      <c r="J31" s="95"/>
      <c r="K31" s="95"/>
      <c r="L31" s="96" t="str">
        <f>IF(AND(DATI!$F$15&lt;&gt;"",T31&lt;&gt;"NO",S31=0),"DA COMPILARE",IF(T31="NO","NON APPLICABILE",""))</f>
        <v/>
      </c>
      <c r="M31" s="97"/>
      <c r="N31" s="98">
        <f>W31</f>
        <v>0.16</v>
      </c>
      <c r="O31" s="99">
        <f t="shared" ref="O31:O35" si="3">IF(T31="","",IF(T31="NO",0,U31/SUMIF(T$14:T$71,"SI",U$14:U$71)))</f>
        <v>3.5820895522388062E-2</v>
      </c>
      <c r="P31" s="100"/>
      <c r="Q31" s="101" t="str">
        <f>B.3.3!F8</f>
        <v/>
      </c>
      <c r="R31" s="102"/>
      <c r="S31" s="161">
        <f>IF(B.3.3!F8&lt;&gt;"",1,0)</f>
        <v>0</v>
      </c>
      <c r="T31" s="156" t="s">
        <v>29</v>
      </c>
      <c r="U31" s="120">
        <v>12</v>
      </c>
      <c r="V31" s="120" t="s">
        <v>183</v>
      </c>
      <c r="W31" s="176">
        <f>IFERROR(IF(T31&lt;&gt;"SI",0,U31/SUMIFS(U$14:U$71,V$14:V$71,V31,T$14:T$71,"SI")),0)</f>
        <v>0.16</v>
      </c>
      <c r="X31" s="213"/>
      <c r="Y31" s="151"/>
      <c r="Z31" s="173"/>
      <c r="AA31" s="177" t="str">
        <f>IF(Q31="","",W31*Q31)</f>
        <v/>
      </c>
      <c r="AB31" s="171"/>
      <c r="AC31" s="127"/>
      <c r="AD31" s="90" t="s">
        <v>176</v>
      </c>
      <c r="AE31" s="171"/>
      <c r="AF31" s="221"/>
      <c r="AG31" s="224"/>
      <c r="AH31" s="227"/>
      <c r="AI31" s="103"/>
      <c r="AJ31" s="103"/>
    </row>
    <row r="32" spans="1:36" s="116" customFormat="1" ht="18" customHeight="1" x14ac:dyDescent="0.3">
      <c r="A32" s="186"/>
      <c r="B32" s="194" t="s">
        <v>230</v>
      </c>
      <c r="C32" s="195" t="s">
        <v>235</v>
      </c>
      <c r="D32" s="195"/>
      <c r="E32" s="195"/>
      <c r="F32" s="195"/>
      <c r="G32" s="104"/>
      <c r="H32" s="104"/>
      <c r="I32" s="94"/>
      <c r="J32" s="95"/>
      <c r="K32" s="104"/>
      <c r="L32" s="96" t="str">
        <f>IF(AND(DATI!$F$15&lt;&gt;"",T32&lt;&gt;"NO",S32=0),"DA COMPILARE",IF(T32="NO","NON APPLICABILE",""))</f>
        <v/>
      </c>
      <c r="M32" s="97"/>
      <c r="N32" s="98">
        <f>W32</f>
        <v>0.36</v>
      </c>
      <c r="O32" s="99">
        <f t="shared" si="3"/>
        <v>8.0597014925373134E-2</v>
      </c>
      <c r="P32" s="100"/>
      <c r="Q32" s="101" t="str">
        <f>B.3.4!F8</f>
        <v/>
      </c>
      <c r="R32" s="111"/>
      <c r="S32" s="160">
        <f>IF(B.3.4!F8&lt;&gt;"",1,0)</f>
        <v>0</v>
      </c>
      <c r="T32" s="156" t="s">
        <v>29</v>
      </c>
      <c r="U32" s="120">
        <v>27</v>
      </c>
      <c r="V32" s="120" t="s">
        <v>183</v>
      </c>
      <c r="W32" s="176">
        <f>IFERROR(IF(T32&lt;&gt;"SI",0,U32/SUMIFS(U$14:U$71,V$14:V$71,V32,T$14:T$71,"SI")),0)</f>
        <v>0.36</v>
      </c>
      <c r="X32" s="213"/>
      <c r="Y32" s="151"/>
      <c r="Z32" s="175"/>
      <c r="AA32" s="177" t="str">
        <f>IF(Q32="","",W32*Q32)</f>
        <v/>
      </c>
      <c r="AB32" s="171"/>
      <c r="AC32" s="127"/>
      <c r="AD32" s="90" t="s">
        <v>176</v>
      </c>
      <c r="AE32" s="171"/>
      <c r="AF32" s="221"/>
      <c r="AG32" s="224"/>
      <c r="AH32" s="227"/>
      <c r="AI32" s="103"/>
      <c r="AJ32" s="103"/>
    </row>
    <row r="33" spans="1:36" s="116" customFormat="1" ht="18" customHeight="1" x14ac:dyDescent="0.3">
      <c r="A33" s="186"/>
      <c r="B33" s="194" t="s">
        <v>231</v>
      </c>
      <c r="C33" s="112" t="s">
        <v>1</v>
      </c>
      <c r="D33" s="104"/>
      <c r="E33" s="104"/>
      <c r="F33" s="104"/>
      <c r="G33" s="104"/>
      <c r="H33" s="104"/>
      <c r="I33" s="94"/>
      <c r="J33" s="95"/>
      <c r="K33" s="104"/>
      <c r="L33" s="96" t="str">
        <f>IF(AND(DATI!$F$15&lt;&gt;"",T33&lt;&gt;"NO",S33=0),"DA COMPILARE",IF(T33="NO","NON APPLICABILE",""))</f>
        <v/>
      </c>
      <c r="M33" s="97"/>
      <c r="N33" s="98">
        <f>W33</f>
        <v>0.16</v>
      </c>
      <c r="O33" s="99">
        <f t="shared" si="3"/>
        <v>3.5820895522388062E-2</v>
      </c>
      <c r="P33" s="100"/>
      <c r="Q33" s="101" t="str">
        <f>B.3.5!F8</f>
        <v/>
      </c>
      <c r="R33" s="102"/>
      <c r="S33" s="160">
        <f>IF(B.3.5!F8&lt;&gt;"",1,0)</f>
        <v>0</v>
      </c>
      <c r="T33" s="156" t="s">
        <v>29</v>
      </c>
      <c r="U33" s="120">
        <v>12</v>
      </c>
      <c r="V33" s="120" t="s">
        <v>183</v>
      </c>
      <c r="W33" s="176">
        <f>IFERROR(IF(T33&lt;&gt;"SI",0,U33/SUMIFS(U$14:U$71,V$14:V$71,V33,T$14:T$71,"SI")),0)</f>
        <v>0.16</v>
      </c>
      <c r="X33" s="213"/>
      <c r="Y33" s="151"/>
      <c r="Z33" s="175"/>
      <c r="AA33" s="177" t="str">
        <f>IF(Q33="","",W33*Q33)</f>
        <v/>
      </c>
      <c r="AB33" s="171"/>
      <c r="AC33" s="127"/>
      <c r="AD33" s="90" t="s">
        <v>176</v>
      </c>
      <c r="AE33" s="171"/>
      <c r="AF33" s="221"/>
      <c r="AG33" s="224"/>
      <c r="AH33" s="227"/>
      <c r="AI33" s="103"/>
      <c r="AJ33" s="103"/>
    </row>
    <row r="34" spans="1:36" s="116" customFormat="1" ht="18" customHeight="1" x14ac:dyDescent="0.3">
      <c r="A34" s="186"/>
      <c r="B34" s="194" t="s">
        <v>232</v>
      </c>
      <c r="C34" s="199" t="s">
        <v>236</v>
      </c>
      <c r="D34" s="199"/>
      <c r="E34" s="199"/>
      <c r="F34" s="199"/>
      <c r="G34" s="199"/>
      <c r="H34" s="199"/>
      <c r="I34" s="94"/>
      <c r="J34" s="95"/>
      <c r="K34" s="112"/>
      <c r="L34" s="96" t="str">
        <f>IF(AND(DATI!$F$15&lt;&gt;"",T34&lt;&gt;"NO",S34=0),"DA COMPILARE",IF(T34="NO","NON APPLICABILE",""))</f>
        <v/>
      </c>
      <c r="M34" s="97"/>
      <c r="N34" s="98">
        <f>W34</f>
        <v>0.16</v>
      </c>
      <c r="O34" s="99">
        <f t="shared" si="3"/>
        <v>3.5820895522388062E-2</v>
      </c>
      <c r="P34" s="100"/>
      <c r="Q34" s="101" t="str">
        <f>B.3.6!F8</f>
        <v/>
      </c>
      <c r="R34" s="102"/>
      <c r="S34" s="160">
        <f>IF(B.3.6!F8&lt;&gt;"",1,0)</f>
        <v>0</v>
      </c>
      <c r="T34" s="156" t="s">
        <v>29</v>
      </c>
      <c r="U34" s="120">
        <v>12</v>
      </c>
      <c r="V34" s="120" t="s">
        <v>183</v>
      </c>
      <c r="W34" s="176">
        <f>IFERROR(IF(T34&lt;&gt;"SI",0,U34/SUMIFS(U$14:U$71,V$14:V$71,V34,T$14:T$71,"SI")),0)</f>
        <v>0.16</v>
      </c>
      <c r="X34" s="213"/>
      <c r="Y34" s="151"/>
      <c r="Z34" s="175"/>
      <c r="AA34" s="177" t="str">
        <f>IF(Q34="","",W34*Q34)</f>
        <v/>
      </c>
      <c r="AB34" s="171"/>
      <c r="AC34" s="127"/>
      <c r="AD34" s="90" t="s">
        <v>176</v>
      </c>
      <c r="AE34" s="171"/>
      <c r="AF34" s="221"/>
      <c r="AG34" s="224"/>
      <c r="AH34" s="227"/>
      <c r="AI34" s="103"/>
      <c r="AJ34" s="103"/>
    </row>
    <row r="35" spans="1:36" s="116" customFormat="1" ht="18" customHeight="1" x14ac:dyDescent="0.3">
      <c r="A35" s="186"/>
      <c r="B35" s="200" t="s">
        <v>233</v>
      </c>
      <c r="C35" s="104" t="s">
        <v>20</v>
      </c>
      <c r="D35" s="104"/>
      <c r="E35" s="104"/>
      <c r="F35" s="104"/>
      <c r="G35" s="104"/>
      <c r="H35" s="104"/>
      <c r="I35" s="94"/>
      <c r="J35" s="95"/>
      <c r="K35" s="104"/>
      <c r="L35" s="96" t="str">
        <f>IF(AND(DATI!$F$15&lt;&gt;"",T35&lt;&gt;"NO",S35=0),"DA COMPILARE",IF(T35="NO","NON APPLICABILE",""))</f>
        <v/>
      </c>
      <c r="M35" s="113"/>
      <c r="N35" s="98">
        <f>W35</f>
        <v>0.16</v>
      </c>
      <c r="O35" s="99">
        <f t="shared" si="3"/>
        <v>3.5820895522388062E-2</v>
      </c>
      <c r="P35" s="100"/>
      <c r="Q35" s="101" t="str">
        <f>B.3.8!F8</f>
        <v/>
      </c>
      <c r="R35" s="102"/>
      <c r="S35" s="160">
        <f>IF(B.3.8!F8&lt;&gt;"",1,0)</f>
        <v>0</v>
      </c>
      <c r="T35" s="156" t="s">
        <v>29</v>
      </c>
      <c r="U35" s="120">
        <v>12</v>
      </c>
      <c r="V35" s="120" t="s">
        <v>183</v>
      </c>
      <c r="W35" s="176">
        <f>IFERROR(IF(T35&lt;&gt;"SI",0,U35/SUMIFS(U$14:U$71,V$14:V$71,V35,T$14:T$71,"SI")),0)</f>
        <v>0.16</v>
      </c>
      <c r="X35" s="213"/>
      <c r="Y35" s="151"/>
      <c r="Z35" s="174"/>
      <c r="AA35" s="177" t="str">
        <f>IF(Q35="","",W35*Q35)</f>
        <v/>
      </c>
      <c r="AB35" s="171"/>
      <c r="AC35" s="127"/>
      <c r="AD35" s="90" t="s">
        <v>176</v>
      </c>
      <c r="AE35" s="171"/>
      <c r="AF35" s="221"/>
      <c r="AG35" s="224"/>
      <c r="AH35" s="227"/>
      <c r="AI35" s="103"/>
      <c r="AJ35" s="103"/>
    </row>
    <row r="36" spans="1:36" s="116" customFormat="1" ht="18" customHeight="1" x14ac:dyDescent="0.3">
      <c r="A36" s="186"/>
      <c r="B36" s="107" t="s">
        <v>237</v>
      </c>
      <c r="C36" s="34"/>
      <c r="D36" s="34"/>
      <c r="E36" s="34"/>
      <c r="F36" s="34"/>
      <c r="G36" s="34"/>
      <c r="H36" s="34"/>
      <c r="I36" s="34"/>
      <c r="J36" s="34"/>
      <c r="K36" s="34"/>
      <c r="L36" s="35"/>
      <c r="M36" s="97"/>
      <c r="N36" s="193"/>
      <c r="O36" s="193"/>
      <c r="P36" s="100"/>
      <c r="Q36" s="36">
        <f>AB36</f>
        <v>0</v>
      </c>
      <c r="R36" s="50"/>
      <c r="S36" s="47"/>
      <c r="T36" s="90"/>
      <c r="U36" s="50"/>
      <c r="V36" s="163"/>
      <c r="W36" s="153"/>
      <c r="X36" s="216">
        <f>COUNTIFS(V$13:V$71,V37,T$13:T$71,"SI")</f>
        <v>1</v>
      </c>
      <c r="Y36" s="211">
        <v>3</v>
      </c>
      <c r="Z36" s="210">
        <f>IF(X36=0,0,Y36/SUMIFS(Y$13:Y$71,X$13:X$71,"&gt;0",AD$13:AD$71,AD36))</f>
        <v>0.1875</v>
      </c>
      <c r="AA36" s="146"/>
      <c r="AB36" s="123">
        <f>SUMIF(V$14:V$71,V37,AA$14:AA$71)</f>
        <v>0</v>
      </c>
      <c r="AC36" s="126">
        <f>Z36*AB36</f>
        <v>0</v>
      </c>
      <c r="AD36" s="90" t="s">
        <v>176</v>
      </c>
      <c r="AE36" s="170"/>
      <c r="AF36" s="220"/>
      <c r="AG36" s="223"/>
      <c r="AH36" s="226"/>
      <c r="AI36" s="90"/>
      <c r="AJ36" s="90"/>
    </row>
    <row r="37" spans="1:36" s="116" customFormat="1" ht="18" customHeight="1" x14ac:dyDescent="0.3">
      <c r="A37" s="186"/>
      <c r="B37" s="201" t="s">
        <v>240</v>
      </c>
      <c r="C37" s="195" t="s">
        <v>238</v>
      </c>
      <c r="D37" s="195"/>
      <c r="E37" s="195"/>
      <c r="F37" s="195"/>
      <c r="G37" s="195"/>
      <c r="H37" s="195"/>
      <c r="I37" s="196"/>
      <c r="J37" s="95"/>
      <c r="K37" s="104"/>
      <c r="L37" s="96" t="str">
        <f>IF(AND(DATI!$F$15&lt;&gt;"",T37&lt;&gt;"NO",S37=0),"DA COMPILARE",IF(T37="NO","NON APPLICABILE",""))</f>
        <v/>
      </c>
      <c r="M37" s="97"/>
      <c r="N37" s="98">
        <f>W37</f>
        <v>1</v>
      </c>
      <c r="O37" s="99">
        <f t="shared" ref="O37:O38" si="4">IF(T37="","",IF(T37="NO",0,U37/SUMIF(T$14:T$71,"SI",U$14:U$71)))</f>
        <v>3.5820895522388062E-2</v>
      </c>
      <c r="P37" s="100"/>
      <c r="Q37" s="101" t="str">
        <f>B.4.3!F8</f>
        <v/>
      </c>
      <c r="R37" s="102"/>
      <c r="S37" s="160">
        <f>IF(B.4.3!F8&lt;&gt;"",1,0)</f>
        <v>0</v>
      </c>
      <c r="T37" s="156" t="s">
        <v>29</v>
      </c>
      <c r="U37" s="120">
        <v>12</v>
      </c>
      <c r="V37" s="120" t="s">
        <v>184</v>
      </c>
      <c r="W37" s="176">
        <f>IFERROR(IF(T37&lt;&gt;"SI",0,U37/SUMIFS(U$14:U$71,V$14:V$71,V37,T$14:T$71,"SI")),0)</f>
        <v>1</v>
      </c>
      <c r="X37" s="213"/>
      <c r="Y37" s="151"/>
      <c r="Z37" s="173"/>
      <c r="AA37" s="177" t="str">
        <f>IF(Q37="","",W37*Q37)</f>
        <v/>
      </c>
      <c r="AB37" s="171"/>
      <c r="AC37" s="127"/>
      <c r="AD37" s="90" t="s">
        <v>176</v>
      </c>
      <c r="AE37" s="171"/>
      <c r="AF37" s="221"/>
      <c r="AG37" s="224"/>
      <c r="AH37" s="227"/>
      <c r="AI37" s="103"/>
      <c r="AJ37" s="103"/>
    </row>
    <row r="38" spans="1:36" s="116" customFormat="1" ht="18" customHeight="1" x14ac:dyDescent="0.3">
      <c r="A38" s="186"/>
      <c r="B38" s="201" t="s">
        <v>241</v>
      </c>
      <c r="C38" s="195" t="s">
        <v>239</v>
      </c>
      <c r="D38" s="198"/>
      <c r="E38" s="198"/>
      <c r="F38" s="198"/>
      <c r="G38" s="198"/>
      <c r="H38" s="198"/>
      <c r="I38" s="196"/>
      <c r="J38" s="95"/>
      <c r="K38" s="93"/>
      <c r="L38" s="96" t="str">
        <f>IF(AND(DATI!$F$15&lt;&gt;"",T38&lt;&gt;"NO",S38=0),"DA COMPILARE",IF(T38="NO","NON APPLICABILE",""))</f>
        <v/>
      </c>
      <c r="M38" s="97"/>
      <c r="N38" s="98">
        <f>W38</f>
        <v>0</v>
      </c>
      <c r="O38" s="99" t="str">
        <f t="shared" si="4"/>
        <v/>
      </c>
      <c r="P38" s="100"/>
      <c r="Q38" s="101" t="str">
        <f>B.4.4!F8</f>
        <v/>
      </c>
      <c r="R38" s="102"/>
      <c r="S38" s="160">
        <f>IF(B.4.4!F8&lt;&gt;"",1,0)</f>
        <v>0</v>
      </c>
      <c r="T38" s="157" t="str">
        <f>IF(B.4.4!F6="","",B.4.4!F6)</f>
        <v/>
      </c>
      <c r="U38" s="120">
        <v>18</v>
      </c>
      <c r="V38" s="120" t="s">
        <v>184</v>
      </c>
      <c r="W38" s="176">
        <f>IFERROR(IF(T38&lt;&gt;"SI",0,U38/SUMIFS(U$14:U$71,V$14:V$71,V38,T$14:T$71,"SI")),0)</f>
        <v>0</v>
      </c>
      <c r="X38" s="213"/>
      <c r="Y38" s="151"/>
      <c r="Z38" s="174"/>
      <c r="AA38" s="177" t="str">
        <f>IF(Q38="","",W38*Q38)</f>
        <v/>
      </c>
      <c r="AB38" s="171"/>
      <c r="AC38" s="127"/>
      <c r="AD38" s="90" t="s">
        <v>176</v>
      </c>
      <c r="AE38" s="171"/>
      <c r="AF38" s="221"/>
      <c r="AG38" s="224"/>
      <c r="AH38" s="227"/>
      <c r="AI38" s="103"/>
      <c r="AJ38" s="103"/>
    </row>
    <row r="39" spans="1:36" s="116" customFormat="1" ht="18" customHeight="1" x14ac:dyDescent="0.3">
      <c r="A39" s="186"/>
      <c r="B39" s="107" t="s">
        <v>7</v>
      </c>
      <c r="C39" s="34"/>
      <c r="D39" s="34"/>
      <c r="E39" s="34"/>
      <c r="F39" s="34"/>
      <c r="G39" s="34"/>
      <c r="H39" s="34"/>
      <c r="I39" s="34"/>
      <c r="J39" s="34"/>
      <c r="K39" s="34"/>
      <c r="L39" s="35"/>
      <c r="M39" s="97"/>
      <c r="N39" s="193"/>
      <c r="O39" s="193"/>
      <c r="P39" s="100"/>
      <c r="Q39" s="36">
        <f>AB39</f>
        <v>0</v>
      </c>
      <c r="R39" s="50"/>
      <c r="S39" s="47"/>
      <c r="T39" s="90"/>
      <c r="U39" s="50"/>
      <c r="V39" s="163"/>
      <c r="W39" s="153"/>
      <c r="X39" s="216">
        <f>COUNTIFS(V$13:V$71,V40,T$13:T$71,"SI")</f>
        <v>4</v>
      </c>
      <c r="Y39" s="211">
        <v>4</v>
      </c>
      <c r="Z39" s="210">
        <f>IF(X39=0,0,Y39/SUMIFS(Y$13:Y$71,X$13:X$71,"&gt;0",AD$13:AD$71,AD39))</f>
        <v>0.25</v>
      </c>
      <c r="AA39" s="146"/>
      <c r="AB39" s="123">
        <f>SUMIF(V$14:V$71,V40,AA$14:AA$71)</f>
        <v>0</v>
      </c>
      <c r="AC39" s="126">
        <f>Z39*AB39</f>
        <v>0</v>
      </c>
      <c r="AD39" s="90" t="s">
        <v>176</v>
      </c>
      <c r="AE39" s="178"/>
      <c r="AF39" s="220"/>
      <c r="AG39" s="223"/>
      <c r="AH39" s="226"/>
      <c r="AI39" s="90"/>
      <c r="AJ39" s="90"/>
    </row>
    <row r="40" spans="1:36" s="116" customFormat="1" ht="18" customHeight="1" x14ac:dyDescent="0.3">
      <c r="A40" s="186"/>
      <c r="B40" s="133" t="s">
        <v>16</v>
      </c>
      <c r="C40" s="114" t="s">
        <v>17</v>
      </c>
      <c r="D40" s="114"/>
      <c r="E40" s="114"/>
      <c r="F40" s="114"/>
      <c r="G40" s="114"/>
      <c r="H40" s="114"/>
      <c r="I40" s="94"/>
      <c r="J40" s="95"/>
      <c r="K40" s="114"/>
      <c r="L40" s="96" t="str">
        <f>IF(AND(DATI!$F$15&lt;&gt;"",T40&lt;&gt;"NO",S40=0),"DA COMPILARE",IF(T40="NO","NON APPLICABILE",""))</f>
        <v/>
      </c>
      <c r="M40" s="97"/>
      <c r="N40" s="98">
        <f>W40</f>
        <v>0.3</v>
      </c>
      <c r="O40" s="99">
        <f t="shared" ref="O40:O43" si="5">IF(T40="","",IF(T40="NO",0,U40/SUMIF(T$14:T$71,"SI",U$14:U$71)))</f>
        <v>8.0597014925373134E-2</v>
      </c>
      <c r="P40" s="100"/>
      <c r="Q40" s="101" t="str">
        <f>B.6.1!F8</f>
        <v/>
      </c>
      <c r="R40" s="102"/>
      <c r="S40" s="160">
        <f>IF(B.6.1!F8&lt;&gt;"",1,0)</f>
        <v>0</v>
      </c>
      <c r="T40" s="156" t="s">
        <v>29</v>
      </c>
      <c r="U40" s="120">
        <v>27</v>
      </c>
      <c r="V40" s="120" t="s">
        <v>185</v>
      </c>
      <c r="W40" s="176">
        <f>IFERROR(IF(T40&lt;&gt;"SI",0,U40/SUMIFS(U$14:U$71,V$14:V$71,V40,T$14:T$71,"SI")),0)</f>
        <v>0.3</v>
      </c>
      <c r="X40" s="213"/>
      <c r="Y40" s="151"/>
      <c r="Z40" s="173"/>
      <c r="AA40" s="177" t="str">
        <f>IF(Q40="","",W40*Q40)</f>
        <v/>
      </c>
      <c r="AB40" s="171"/>
      <c r="AC40" s="127"/>
      <c r="AD40" s="90" t="s">
        <v>176</v>
      </c>
      <c r="AE40" s="171"/>
      <c r="AF40" s="221"/>
      <c r="AG40" s="224"/>
      <c r="AH40" s="227"/>
      <c r="AI40" s="103"/>
      <c r="AJ40" s="103"/>
    </row>
    <row r="41" spans="1:36" s="116" customFormat="1" ht="18" customHeight="1" x14ac:dyDescent="0.3">
      <c r="A41" s="186"/>
      <c r="B41" s="133" t="s">
        <v>111</v>
      </c>
      <c r="C41" s="114" t="s">
        <v>104</v>
      </c>
      <c r="D41" s="114"/>
      <c r="E41" s="114"/>
      <c r="F41" s="114"/>
      <c r="G41" s="114"/>
      <c r="H41" s="114"/>
      <c r="I41" s="94"/>
      <c r="J41" s="95"/>
      <c r="K41" s="114"/>
      <c r="L41" s="96" t="str">
        <f>IF(AND(DATI!$F$15&lt;&gt;"",T41&lt;&gt;"NO",S41=0),"DA COMPILARE",IF(T41="NO","NON APPLICABILE",""))</f>
        <v/>
      </c>
      <c r="M41" s="97"/>
      <c r="N41" s="98">
        <f>W41</f>
        <v>0.3</v>
      </c>
      <c r="O41" s="99">
        <f t="shared" si="5"/>
        <v>8.0597014925373134E-2</v>
      </c>
      <c r="P41" s="100"/>
      <c r="Q41" s="101" t="str">
        <f>B.6.2!F8</f>
        <v/>
      </c>
      <c r="R41" s="102"/>
      <c r="S41" s="160">
        <f>IF(B.6.2!F8&lt;&gt;"",1,0)</f>
        <v>0</v>
      </c>
      <c r="T41" s="156" t="s">
        <v>29</v>
      </c>
      <c r="U41" s="120">
        <v>27</v>
      </c>
      <c r="V41" s="120" t="s">
        <v>185</v>
      </c>
      <c r="W41" s="176">
        <f>IFERROR(IF(T41&lt;&gt;"SI",0,U41/SUMIFS(U$14:U$71,V$14:V$71,V41,T$14:T$71,"SI")),0)</f>
        <v>0.3</v>
      </c>
      <c r="X41" s="213"/>
      <c r="Y41" s="151"/>
      <c r="Z41" s="175"/>
      <c r="AA41" s="177" t="str">
        <f>IF(Q41="","",W41*Q41)</f>
        <v/>
      </c>
      <c r="AB41" s="171"/>
      <c r="AC41" s="127"/>
      <c r="AD41" s="90" t="s">
        <v>176</v>
      </c>
      <c r="AE41" s="171"/>
      <c r="AF41" s="221"/>
      <c r="AG41" s="224"/>
      <c r="AH41" s="227"/>
      <c r="AI41" s="103"/>
      <c r="AJ41" s="103"/>
    </row>
    <row r="42" spans="1:36" s="116" customFormat="1" ht="18" customHeight="1" x14ac:dyDescent="0.3">
      <c r="A42" s="186"/>
      <c r="B42" s="132" t="s">
        <v>112</v>
      </c>
      <c r="C42" s="131" t="s">
        <v>137</v>
      </c>
      <c r="D42" s="104"/>
      <c r="E42" s="104"/>
      <c r="F42" s="104"/>
      <c r="G42" s="104"/>
      <c r="H42" s="104"/>
      <c r="I42" s="94"/>
      <c r="J42" s="95"/>
      <c r="K42" s="104"/>
      <c r="L42" s="96" t="str">
        <f>IF(AND(DATI!$F$15&lt;&gt;"",T42&lt;&gt;"NO",S42=0),"DA COMPILARE",IF(T42="NO","NON APPLICABILE",""))</f>
        <v/>
      </c>
      <c r="M42" s="97"/>
      <c r="N42" s="98">
        <f>W42</f>
        <v>0.2</v>
      </c>
      <c r="O42" s="99">
        <f t="shared" si="5"/>
        <v>5.3731343283582089E-2</v>
      </c>
      <c r="P42" s="100"/>
      <c r="Q42" s="101" t="str">
        <f>B.6.3!F8</f>
        <v/>
      </c>
      <c r="R42" s="102"/>
      <c r="S42" s="160">
        <f>IF(B.6.3!F8&lt;&gt;"",1,0)</f>
        <v>0</v>
      </c>
      <c r="T42" s="156" t="s">
        <v>29</v>
      </c>
      <c r="U42" s="120">
        <v>18</v>
      </c>
      <c r="V42" s="120" t="s">
        <v>185</v>
      </c>
      <c r="W42" s="176">
        <f>IFERROR(IF(T42&lt;&gt;"SI",0,U42/SUMIFS(U$14:U$71,V$14:V$71,V42,T$14:T$71,"SI")),0)</f>
        <v>0.2</v>
      </c>
      <c r="X42" s="213"/>
      <c r="Y42" s="151"/>
      <c r="Z42" s="175"/>
      <c r="AA42" s="177" t="str">
        <f>IF(Q42="","",W42*Q42)</f>
        <v/>
      </c>
      <c r="AB42" s="171"/>
      <c r="AC42" s="127"/>
      <c r="AD42" s="90" t="s">
        <v>176</v>
      </c>
      <c r="AE42" s="171"/>
      <c r="AF42" s="221"/>
      <c r="AG42" s="224"/>
      <c r="AH42" s="227"/>
      <c r="AI42" s="103"/>
      <c r="AJ42" s="103"/>
    </row>
    <row r="43" spans="1:36" s="116" customFormat="1" ht="18" customHeight="1" x14ac:dyDescent="0.3">
      <c r="A43" s="186"/>
      <c r="B43" s="202" t="s">
        <v>243</v>
      </c>
      <c r="C43" s="195" t="s">
        <v>242</v>
      </c>
      <c r="D43" s="195"/>
      <c r="E43" s="195"/>
      <c r="F43" s="195"/>
      <c r="G43" s="195"/>
      <c r="H43" s="195"/>
      <c r="I43" s="94"/>
      <c r="J43" s="95"/>
      <c r="K43" s="104"/>
      <c r="L43" s="96" t="str">
        <f>IF(AND(DATI!$F$15&lt;&gt;"",T43&lt;&gt;"NO",S43=0),"DA COMPILARE",IF(T43="NO","NON APPLICABILE",""))</f>
        <v/>
      </c>
      <c r="M43" s="97"/>
      <c r="N43" s="98">
        <f>W43</f>
        <v>0.2</v>
      </c>
      <c r="O43" s="99">
        <f t="shared" si="5"/>
        <v>5.3731343283582089E-2</v>
      </c>
      <c r="P43" s="100"/>
      <c r="Q43" s="101" t="str">
        <f>B.6.4!F8</f>
        <v/>
      </c>
      <c r="R43" s="102"/>
      <c r="S43" s="161">
        <f>IF(B.6.4!F8&lt;&gt;"",1,0)</f>
        <v>0</v>
      </c>
      <c r="T43" s="156" t="s">
        <v>29</v>
      </c>
      <c r="U43" s="120">
        <v>18</v>
      </c>
      <c r="V43" s="120" t="s">
        <v>185</v>
      </c>
      <c r="W43" s="176">
        <f>IFERROR(IF(T43&lt;&gt;"SI",0,U43/SUMIFS(U$14:U$71,V$14:V$71,V43,T$14:T$71,"SI")),0)</f>
        <v>0.2</v>
      </c>
      <c r="X43" s="213"/>
      <c r="Y43" s="151"/>
      <c r="Z43" s="175"/>
      <c r="AA43" s="177" t="str">
        <f>IF(Q43="","",W43*Q43)</f>
        <v/>
      </c>
      <c r="AB43" s="171"/>
      <c r="AC43" s="127"/>
      <c r="AD43" s="90" t="s">
        <v>176</v>
      </c>
      <c r="AE43" s="171"/>
      <c r="AF43" s="221"/>
      <c r="AG43" s="224"/>
      <c r="AH43" s="227"/>
      <c r="AI43" s="103"/>
      <c r="AJ43" s="103"/>
    </row>
    <row r="44" spans="1:36" s="116" customFormat="1" ht="18" customHeight="1" x14ac:dyDescent="0.4">
      <c r="A44" s="186"/>
      <c r="B44" s="105" t="s">
        <v>140</v>
      </c>
      <c r="C44" s="31"/>
      <c r="D44" s="31"/>
      <c r="E44" s="31"/>
      <c r="F44" s="32"/>
      <c r="G44" s="32"/>
      <c r="H44" s="31"/>
      <c r="I44" s="31"/>
      <c r="J44" s="31"/>
      <c r="K44" s="31"/>
      <c r="L44" s="92"/>
      <c r="M44" s="97"/>
      <c r="N44" s="192"/>
      <c r="O44" s="192"/>
      <c r="P44" s="100"/>
      <c r="Q44" s="33">
        <f>AE44</f>
        <v>0</v>
      </c>
      <c r="R44" s="50"/>
      <c r="S44" s="48"/>
      <c r="T44" s="90"/>
      <c r="U44" s="50"/>
      <c r="V44" s="165"/>
      <c r="W44" s="153"/>
      <c r="X44" s="213"/>
      <c r="Y44" s="147"/>
      <c r="Z44" s="164"/>
      <c r="AA44" s="146"/>
      <c r="AB44" s="170"/>
      <c r="AC44" s="126"/>
      <c r="AD44" s="90" t="s">
        <v>177</v>
      </c>
      <c r="AE44" s="124">
        <f>SUMIF(AD$13:AD$71,AD45,AC$13:AC$71)</f>
        <v>0</v>
      </c>
      <c r="AF44" s="189">
        <v>0.15</v>
      </c>
      <c r="AG44" s="225">
        <f>COUNTIFS(AD$13:AD$71,AD44,T$13:T$71,"SI")</f>
        <v>1</v>
      </c>
      <c r="AH44" s="189">
        <f>IF(AG44=0,0,AF44/SUMIF(AG$18:AG$71,"&gt;0",AF$18:AF$71))</f>
        <v>0.15789473684210525</v>
      </c>
      <c r="AI44" s="188"/>
      <c r="AJ44" s="90"/>
    </row>
    <row r="45" spans="1:36" s="116" customFormat="1" ht="18" customHeight="1" x14ac:dyDescent="0.3">
      <c r="A45" s="186"/>
      <c r="B45" s="110" t="s">
        <v>244</v>
      </c>
      <c r="C45" s="37"/>
      <c r="D45" s="37"/>
      <c r="E45" s="37"/>
      <c r="F45" s="37"/>
      <c r="G45" s="37"/>
      <c r="H45" s="37"/>
      <c r="I45" s="37"/>
      <c r="J45" s="37"/>
      <c r="K45" s="37"/>
      <c r="L45" s="38"/>
      <c r="M45" s="97"/>
      <c r="N45" s="193"/>
      <c r="O45" s="193"/>
      <c r="P45" s="100"/>
      <c r="Q45" s="36">
        <f>AB45</f>
        <v>0</v>
      </c>
      <c r="R45" s="50"/>
      <c r="S45" s="47"/>
      <c r="T45" s="90"/>
      <c r="U45" s="50"/>
      <c r="V45" s="162"/>
      <c r="W45" s="168"/>
      <c r="X45" s="216">
        <f>COUNTIFS(V$13:V$71,V46,T$13:T$71,"SI")</f>
        <v>1</v>
      </c>
      <c r="Y45" s="122">
        <v>4</v>
      </c>
      <c r="Z45" s="209">
        <f>IF(X45=0,0,Y45/SUMIFS(Y$13:Y$71,X$13:X$71,"&gt;0",AD$13:AD$71,AD45))</f>
        <v>1</v>
      </c>
      <c r="AA45" s="146"/>
      <c r="AB45" s="123">
        <f>SUMIF(V$14:V$71,V46,AA$14:AA$71)</f>
        <v>0</v>
      </c>
      <c r="AC45" s="126">
        <f>Z45*AB45</f>
        <v>0</v>
      </c>
      <c r="AD45" s="90" t="s">
        <v>177</v>
      </c>
      <c r="AE45" s="178"/>
      <c r="AF45" s="220"/>
      <c r="AG45" s="223"/>
      <c r="AH45" s="226"/>
      <c r="AI45" s="90"/>
      <c r="AJ45" s="90"/>
    </row>
    <row r="46" spans="1:36" s="116" customFormat="1" ht="18" customHeight="1" x14ac:dyDescent="0.3">
      <c r="A46" s="186"/>
      <c r="B46" s="132" t="s">
        <v>18</v>
      </c>
      <c r="C46" s="195" t="s">
        <v>245</v>
      </c>
      <c r="D46" s="195"/>
      <c r="E46" s="195"/>
      <c r="F46" s="195"/>
      <c r="G46" s="195"/>
      <c r="H46" s="195"/>
      <c r="I46" s="196"/>
      <c r="J46" s="197"/>
      <c r="K46" s="195"/>
      <c r="L46" s="96" t="str">
        <f>IF(AND(DATI!$F$15&lt;&gt;"",T46&lt;&gt;"NO",S46=0),"DA COMPILARE",IF(T46="NO","NON APPLICABILE",""))</f>
        <v/>
      </c>
      <c r="M46" s="97"/>
      <c r="N46" s="98">
        <f>W46</f>
        <v>1</v>
      </c>
      <c r="O46" s="99">
        <f t="shared" ref="O46" si="6">IF(T46="","",IF(T46="NO",0,U46/SUMIF(T$14:T$71,"SI",U$14:U$71)))</f>
        <v>8.0597014925373134E-2</v>
      </c>
      <c r="P46" s="100"/>
      <c r="Q46" s="101" t="str">
        <f>C.1.2!F8</f>
        <v/>
      </c>
      <c r="R46" s="102"/>
      <c r="S46" s="160">
        <f>IF(C.1.2!F8&lt;&gt;"",1,0)</f>
        <v>0</v>
      </c>
      <c r="T46" s="156" t="s">
        <v>29</v>
      </c>
      <c r="U46" s="120">
        <v>27</v>
      </c>
      <c r="V46" s="120" t="s">
        <v>186</v>
      </c>
      <c r="W46" s="176">
        <f>IFERROR(IF(T46&lt;&gt;"SI",0,U46/SUMIFS(U$14:U$71,V$14:V$71,V46,T$14:T$71,"SI")),0)</f>
        <v>1</v>
      </c>
      <c r="X46" s="213"/>
      <c r="Y46" s="151"/>
      <c r="Z46" s="149"/>
      <c r="AA46" s="177" t="str">
        <f>IF(Q46="","",W46*Q46)</f>
        <v/>
      </c>
      <c r="AB46" s="171"/>
      <c r="AC46" s="127"/>
      <c r="AD46" s="90" t="s">
        <v>177</v>
      </c>
      <c r="AE46" s="171"/>
      <c r="AF46" s="221"/>
      <c r="AG46" s="224"/>
      <c r="AH46" s="227"/>
      <c r="AI46" s="103"/>
      <c r="AJ46" s="103"/>
    </row>
    <row r="47" spans="1:36" s="116" customFormat="1" ht="18" customHeight="1" x14ac:dyDescent="0.3">
      <c r="A47" s="186"/>
      <c r="B47" s="107" t="s">
        <v>141</v>
      </c>
      <c r="C47" s="34"/>
      <c r="D47" s="34"/>
      <c r="E47" s="34"/>
      <c r="F47" s="34"/>
      <c r="G47" s="34"/>
      <c r="H47" s="34"/>
      <c r="I47" s="34"/>
      <c r="J47" s="34"/>
      <c r="K47" s="34"/>
      <c r="L47" s="35"/>
      <c r="M47" s="97"/>
      <c r="N47" s="193"/>
      <c r="O47" s="193"/>
      <c r="P47" s="100"/>
      <c r="Q47" s="36" t="str">
        <f>IF(X47=0,"",AB47)</f>
        <v/>
      </c>
      <c r="R47" s="50"/>
      <c r="S47" s="47"/>
      <c r="T47" s="90"/>
      <c r="U47" s="162"/>
      <c r="V47" s="162"/>
      <c r="W47" s="148"/>
      <c r="X47" s="216">
        <f>COUNTIFS(V$13:V$71,V48,T$13:T$71,"SI")</f>
        <v>0</v>
      </c>
      <c r="Y47" s="122">
        <v>2</v>
      </c>
      <c r="Z47" s="209">
        <f>IF(X47=0,0,Y47/SUMIFS(Y$13:Y$71,X$13:X$71,"&gt;0",AD$13:AD$71,AD47))</f>
        <v>0</v>
      </c>
      <c r="AA47" s="146"/>
      <c r="AB47" s="123">
        <f>SUMIF(V$14:V$71,V48,AA$14:AA$71)</f>
        <v>0</v>
      </c>
      <c r="AC47" s="126">
        <f>Z47*AB47</f>
        <v>0</v>
      </c>
      <c r="AD47" s="90" t="s">
        <v>177</v>
      </c>
      <c r="AE47" s="178"/>
      <c r="AF47" s="220"/>
      <c r="AG47" s="223"/>
      <c r="AH47" s="226"/>
      <c r="AI47" s="90"/>
      <c r="AJ47" s="90"/>
    </row>
    <row r="48" spans="1:36" s="116" customFormat="1" ht="18" customHeight="1" x14ac:dyDescent="0.3">
      <c r="A48" s="186"/>
      <c r="B48" s="194" t="s">
        <v>246</v>
      </c>
      <c r="C48" s="195" t="s">
        <v>247</v>
      </c>
      <c r="D48" s="195"/>
      <c r="E48" s="195"/>
      <c r="F48" s="195"/>
      <c r="G48" s="104"/>
      <c r="H48" s="104"/>
      <c r="I48" s="94"/>
      <c r="J48" s="95"/>
      <c r="K48" s="104"/>
      <c r="L48" s="96" t="str">
        <f>IF(AND(DATI!$F$15&lt;&gt;"",T48&lt;&gt;"NO",S48=0),"DA COMPILARE",IF(T48="NO","NON APPLICABILE",""))</f>
        <v/>
      </c>
      <c r="M48" s="97"/>
      <c r="N48" s="98">
        <f>W48</f>
        <v>0</v>
      </c>
      <c r="O48" s="99" t="str">
        <f t="shared" ref="O48" si="7">IF(T48="","",IF(T48="NO",0,U48/SUMIF(T$14:T$71,"SI",U$14:U$71)))</f>
        <v/>
      </c>
      <c r="P48" s="100"/>
      <c r="Q48" s="101" t="str">
        <f>C.3.3!F8</f>
        <v/>
      </c>
      <c r="R48" s="102"/>
      <c r="S48" s="160">
        <f>IF(C.3.3!F8&lt;&gt;"",1,0)</f>
        <v>0</v>
      </c>
      <c r="T48" s="158" t="str">
        <f>IF(C.3.3!F6="","",C.3.3!F6)</f>
        <v/>
      </c>
      <c r="U48" s="120">
        <v>8</v>
      </c>
      <c r="V48" s="120" t="s">
        <v>187</v>
      </c>
      <c r="W48" s="176">
        <f>IFERROR(IF(T48&lt;&gt;"SI",0,U48/SUMIFS(U$14:U$71,V$14:V$71,V48,T$14:T$71,"SI")),0)</f>
        <v>0</v>
      </c>
      <c r="X48" s="213"/>
      <c r="Y48" s="151"/>
      <c r="Z48" s="173"/>
      <c r="AA48" s="177" t="str">
        <f>IF(Q48="","",W48*Q48)</f>
        <v/>
      </c>
      <c r="AB48" s="171"/>
      <c r="AC48" s="127"/>
      <c r="AD48" s="90" t="s">
        <v>177</v>
      </c>
      <c r="AE48" s="171"/>
      <c r="AF48" s="221"/>
      <c r="AG48" s="224"/>
      <c r="AH48" s="227"/>
      <c r="AI48" s="103"/>
      <c r="AJ48" s="103"/>
    </row>
    <row r="49" spans="1:36" s="116" customFormat="1" ht="18" customHeight="1" x14ac:dyDescent="0.3">
      <c r="A49" s="186"/>
      <c r="B49" s="115" t="s">
        <v>5</v>
      </c>
      <c r="C49" s="31"/>
      <c r="D49" s="31"/>
      <c r="E49" s="31"/>
      <c r="F49" s="32"/>
      <c r="G49" s="32"/>
      <c r="H49" s="31"/>
      <c r="I49" s="31"/>
      <c r="J49" s="31"/>
      <c r="K49" s="31"/>
      <c r="L49" s="92"/>
      <c r="M49" s="97"/>
      <c r="N49" s="192"/>
      <c r="O49" s="192"/>
      <c r="P49" s="100"/>
      <c r="Q49" s="33">
        <f>AE49</f>
        <v>0</v>
      </c>
      <c r="R49" s="50"/>
      <c r="S49" s="48"/>
      <c r="T49" s="90"/>
      <c r="U49" s="50"/>
      <c r="V49" s="162"/>
      <c r="W49" s="153"/>
      <c r="X49" s="213"/>
      <c r="Y49" s="147"/>
      <c r="Z49" s="164"/>
      <c r="AA49" s="146"/>
      <c r="AB49" s="170"/>
      <c r="AC49" s="126"/>
      <c r="AD49" s="90" t="s">
        <v>178</v>
      </c>
      <c r="AE49" s="124">
        <f>SUMIF(AD$13:AD$71,AD50,AC$13:AC$71)</f>
        <v>0</v>
      </c>
      <c r="AF49" s="189">
        <v>0.2</v>
      </c>
      <c r="AG49" s="225">
        <f>COUNTIFS(AD$13:AD$71,AD49,T$13:T$71,"SI")</f>
        <v>4</v>
      </c>
      <c r="AH49" s="189">
        <f>IF(AG49=0,0,AF49/SUMIF(AG$18:AG$71,"&gt;0",AF$18:AF$71))</f>
        <v>0.21052631578947367</v>
      </c>
      <c r="AI49" s="188"/>
      <c r="AJ49" s="90"/>
    </row>
    <row r="50" spans="1:36" s="116" customFormat="1" ht="18" customHeight="1" x14ac:dyDescent="0.3">
      <c r="A50" s="186"/>
      <c r="B50" s="205" t="s">
        <v>248</v>
      </c>
      <c r="C50" s="37"/>
      <c r="D50" s="37"/>
      <c r="E50" s="37"/>
      <c r="F50" s="37"/>
      <c r="G50" s="37"/>
      <c r="H50" s="37"/>
      <c r="I50" s="37"/>
      <c r="J50" s="37"/>
      <c r="K50" s="37"/>
      <c r="L50" s="38"/>
      <c r="M50" s="97"/>
      <c r="N50" s="193"/>
      <c r="O50" s="193"/>
      <c r="P50" s="100"/>
      <c r="Q50" s="36">
        <f>AB50</f>
        <v>0</v>
      </c>
      <c r="R50" s="50"/>
      <c r="S50" s="47"/>
      <c r="T50" s="90"/>
      <c r="U50" s="50"/>
      <c r="V50" s="162"/>
      <c r="W50" s="153"/>
      <c r="X50" s="216">
        <f>COUNTIFS(V$13:V$71,V51,T$13:T$71,"SI")</f>
        <v>1</v>
      </c>
      <c r="Y50" s="122">
        <v>4</v>
      </c>
      <c r="Z50" s="209">
        <f>IF(X50=0,0,Y50/SUMIFS(Y$13:Y$71,X$13:X$71,"&gt;0",AD$13:AD$71,AD50))</f>
        <v>0.26666666666666666</v>
      </c>
      <c r="AA50" s="146"/>
      <c r="AB50" s="123">
        <f>SUMIF(V$14:V$71,V51,AA$14:AA$71)</f>
        <v>0</v>
      </c>
      <c r="AC50" s="126">
        <f>Z50*AB50</f>
        <v>0</v>
      </c>
      <c r="AD50" s="90" t="s">
        <v>178</v>
      </c>
      <c r="AE50" s="178"/>
      <c r="AF50" s="220"/>
      <c r="AG50" s="223"/>
      <c r="AH50" s="226"/>
      <c r="AI50" s="90"/>
      <c r="AJ50" s="90"/>
    </row>
    <row r="51" spans="1:36" s="116" customFormat="1" ht="18" customHeight="1" x14ac:dyDescent="0.3">
      <c r="A51" s="186"/>
      <c r="B51" s="194" t="s">
        <v>249</v>
      </c>
      <c r="C51" s="195" t="s">
        <v>201</v>
      </c>
      <c r="D51" s="195"/>
      <c r="E51" s="195"/>
      <c r="F51" s="195"/>
      <c r="G51" s="104"/>
      <c r="H51" s="104"/>
      <c r="I51" s="94"/>
      <c r="J51" s="95"/>
      <c r="K51" s="104"/>
      <c r="L51" s="96" t="str">
        <f>IF(AND(DATI!$F$15&lt;&gt;"",T51&lt;&gt;"NO",S51=0),"DA COMPILARE",IF(T51="NO","NON APPLICABILE",""))</f>
        <v/>
      </c>
      <c r="M51" s="97"/>
      <c r="N51" s="98">
        <f>W51</f>
        <v>1</v>
      </c>
      <c r="O51" s="99">
        <f t="shared" ref="O51" si="8">IF(T51="","",IF(T51="NO",0,U51/SUMIF(T$14:T$71,"SI",U$14:U$71)))</f>
        <v>2.6865671641791045E-2</v>
      </c>
      <c r="P51" s="100"/>
      <c r="Q51" s="101" t="str">
        <f>D.1.8!F8</f>
        <v/>
      </c>
      <c r="R51" s="102"/>
      <c r="S51" s="160">
        <f>IF(D.1.8!F8&lt;&gt;"",1,0)</f>
        <v>0</v>
      </c>
      <c r="T51" s="156" t="s">
        <v>29</v>
      </c>
      <c r="U51" s="120">
        <v>9</v>
      </c>
      <c r="V51" s="120" t="s">
        <v>312</v>
      </c>
      <c r="W51" s="176">
        <f>IFERROR(IF(T51&lt;&gt;"SI",0,U51/SUMIFS(U$14:U$71,V$14:V$71,V51,T$14:T$71,"SI")),0)</f>
        <v>1</v>
      </c>
      <c r="X51" s="213"/>
      <c r="Y51" s="151"/>
      <c r="Z51" s="149"/>
      <c r="AA51" s="177" t="str">
        <f>IF(Q51="","",W51*Q51)</f>
        <v/>
      </c>
      <c r="AB51" s="171"/>
      <c r="AC51" s="127"/>
      <c r="AD51" s="90" t="s">
        <v>178</v>
      </c>
      <c r="AE51" s="171"/>
      <c r="AF51" s="221"/>
      <c r="AG51" s="224"/>
      <c r="AH51" s="227"/>
      <c r="AI51" s="103"/>
      <c r="AJ51" s="103"/>
    </row>
    <row r="52" spans="1:36" s="116" customFormat="1" ht="18" customHeight="1" x14ac:dyDescent="0.3">
      <c r="A52" s="186"/>
      <c r="B52" s="107" t="s">
        <v>255</v>
      </c>
      <c r="C52" s="34"/>
      <c r="D52" s="34"/>
      <c r="E52" s="34"/>
      <c r="F52" s="34"/>
      <c r="G52" s="34"/>
      <c r="H52" s="34"/>
      <c r="I52" s="34"/>
      <c r="J52" s="34"/>
      <c r="K52" s="34"/>
      <c r="L52" s="35"/>
      <c r="M52" s="97"/>
      <c r="N52" s="193"/>
      <c r="O52" s="193"/>
      <c r="P52" s="100"/>
      <c r="Q52" s="36">
        <f>IF(X52=0,"",AB52)</f>
        <v>0</v>
      </c>
      <c r="R52" s="50"/>
      <c r="S52" s="47"/>
      <c r="T52" s="90"/>
      <c r="U52" s="50"/>
      <c r="V52" s="162"/>
      <c r="W52" s="153"/>
      <c r="X52" s="216">
        <f>COUNTIFS(V$13:V$71,V53,T$13:T$71,"SI")</f>
        <v>1</v>
      </c>
      <c r="Y52" s="122">
        <v>5</v>
      </c>
      <c r="Z52" s="209">
        <f>IF(X52=0,0,Y52/SUMIFS(Y$13:Y$71,X$13:X$71,"&gt;0",AD$13:AD$71,AD52))</f>
        <v>0.33333333333333331</v>
      </c>
      <c r="AA52" s="146"/>
      <c r="AB52" s="123">
        <f>SUMIF(V$14:V$71,V53,AA$14:AA$71)</f>
        <v>0</v>
      </c>
      <c r="AC52" s="126">
        <f>Z52*AB52</f>
        <v>0</v>
      </c>
      <c r="AD52" s="90" t="s">
        <v>178</v>
      </c>
      <c r="AE52" s="178"/>
      <c r="AF52" s="220"/>
      <c r="AG52" s="223"/>
      <c r="AH52" s="226"/>
      <c r="AI52" s="90"/>
      <c r="AJ52" s="90"/>
    </row>
    <row r="53" spans="1:36" s="116" customFormat="1" ht="18" customHeight="1" x14ac:dyDescent="0.3">
      <c r="A53" s="186"/>
      <c r="B53" s="203" t="s">
        <v>256</v>
      </c>
      <c r="C53" s="104" t="s">
        <v>4</v>
      </c>
      <c r="D53" s="104"/>
      <c r="E53" s="104"/>
      <c r="F53" s="104"/>
      <c r="G53" s="104"/>
      <c r="H53" s="104"/>
      <c r="I53" s="94"/>
      <c r="J53" s="95"/>
      <c r="K53" s="104"/>
      <c r="L53" s="96" t="str">
        <f>IF(AND(DATI!$F$15&lt;&gt;"",T53&lt;&gt;"NO",S53=0),"DA COMPILARE",IF(T53="NO","NON APPLICABILE",""))</f>
        <v/>
      </c>
      <c r="M53" s="97"/>
      <c r="N53" s="98">
        <f>W53</f>
        <v>1</v>
      </c>
      <c r="O53" s="99">
        <f t="shared" ref="O53" si="9">IF(T53="","",IF(T53="NO",0,U53/SUMIF(T$14:T$71,"SI",U$14:U$71)))</f>
        <v>1.7910447761194031E-2</v>
      </c>
      <c r="P53" s="100"/>
      <c r="Q53" s="101" t="str">
        <f>D.2.5!F8</f>
        <v/>
      </c>
      <c r="R53" s="102"/>
      <c r="S53" s="160">
        <f>IF(D.2.5!F8&lt;&gt;"",1,0)</f>
        <v>0</v>
      </c>
      <c r="T53" s="157" t="str">
        <f>IF(D.2.5!F6="","",D.2.5!F6)</f>
        <v>SI</v>
      </c>
      <c r="U53" s="120">
        <v>6</v>
      </c>
      <c r="V53" s="120" t="s">
        <v>188</v>
      </c>
      <c r="W53" s="176">
        <f>IFERROR(IF(T53&lt;&gt;"SI",0,U53/SUMIFS(U$14:U$71,V$14:V$71,V53,T$14:T$71,"SI")),0)</f>
        <v>1</v>
      </c>
      <c r="X53" s="213"/>
      <c r="Y53" s="151"/>
      <c r="Z53" s="149"/>
      <c r="AA53" s="177" t="str">
        <f>IF(Q53="","",W53*Q53)</f>
        <v/>
      </c>
      <c r="AB53" s="171"/>
      <c r="AC53" s="127"/>
      <c r="AD53" s="90" t="s">
        <v>178</v>
      </c>
      <c r="AE53" s="171"/>
      <c r="AF53" s="221"/>
      <c r="AG53" s="224"/>
      <c r="AH53" s="227"/>
      <c r="AI53" s="103"/>
      <c r="AJ53" s="103"/>
    </row>
    <row r="54" spans="1:36" s="116" customFormat="1" ht="18" customHeight="1" x14ac:dyDescent="0.3">
      <c r="A54" s="186"/>
      <c r="B54" s="107" t="s">
        <v>257</v>
      </c>
      <c r="C54" s="34"/>
      <c r="D54" s="34"/>
      <c r="E54" s="34"/>
      <c r="F54" s="34"/>
      <c r="G54" s="34"/>
      <c r="H54" s="34"/>
      <c r="I54" s="34"/>
      <c r="J54" s="34"/>
      <c r="K54" s="34"/>
      <c r="L54" s="35"/>
      <c r="M54" s="97"/>
      <c r="N54" s="193"/>
      <c r="O54" s="193"/>
      <c r="P54" s="100"/>
      <c r="Q54" s="36">
        <f>AB54</f>
        <v>0</v>
      </c>
      <c r="R54" s="50"/>
      <c r="S54" s="47"/>
      <c r="T54" s="90"/>
      <c r="U54" s="162"/>
      <c r="V54" s="162"/>
      <c r="W54" s="153"/>
      <c r="X54" s="216">
        <f>COUNTIFS(V$13:V$71,V55,T$13:T$71,"SI")</f>
        <v>1</v>
      </c>
      <c r="Y54" s="122">
        <v>4</v>
      </c>
      <c r="Z54" s="209">
        <f>IF(X54=0,0,Y54/SUMIFS(Y$13:Y$71,X$13:X$71,"&gt;0",AD$13:AD$71,AD54))</f>
        <v>0.26666666666666666</v>
      </c>
      <c r="AA54" s="146"/>
      <c r="AB54" s="123">
        <f>SUMIF(V$14:V$71,V55,AA$14:AA$71)</f>
        <v>0</v>
      </c>
      <c r="AC54" s="126">
        <f>Z54*AB54</f>
        <v>0</v>
      </c>
      <c r="AD54" s="90" t="s">
        <v>178</v>
      </c>
      <c r="AE54" s="178"/>
      <c r="AF54" s="220"/>
      <c r="AG54" s="223"/>
      <c r="AH54" s="226"/>
      <c r="AI54" s="90"/>
      <c r="AJ54" s="90"/>
    </row>
    <row r="55" spans="1:36" s="116" customFormat="1" ht="18" customHeight="1" x14ac:dyDescent="0.3">
      <c r="A55" s="186"/>
      <c r="B55" s="203" t="s">
        <v>3</v>
      </c>
      <c r="C55" s="195" t="s">
        <v>258</v>
      </c>
      <c r="D55" s="195"/>
      <c r="E55" s="195"/>
      <c r="F55" s="195"/>
      <c r="G55" s="195"/>
      <c r="H55" s="195"/>
      <c r="I55" s="94"/>
      <c r="J55" s="95"/>
      <c r="K55" s="104"/>
      <c r="L55" s="96" t="str">
        <f>IF(AND(DATI!$F$15&lt;&gt;"",T55&lt;&gt;"NO",S55=0),"DA COMPILARE",IF(T55="NO","NON APPLICABILE",""))</f>
        <v/>
      </c>
      <c r="M55" s="97"/>
      <c r="N55" s="98">
        <f>W55</f>
        <v>1</v>
      </c>
      <c r="O55" s="99">
        <f t="shared" ref="O55" si="10">IF(T55="","",IF(T55="NO",0,U55/SUMIF(T$14:T$71,"SI",U$14:U$71)))</f>
        <v>2.6865671641791045E-2</v>
      </c>
      <c r="P55" s="100"/>
      <c r="Q55" s="101" t="str">
        <f>D.3.2!F8</f>
        <v/>
      </c>
      <c r="R55" s="102"/>
      <c r="S55" s="160">
        <f>IF(D.3.2!F8&lt;&gt;"",1,0)</f>
        <v>0</v>
      </c>
      <c r="T55" s="156" t="s">
        <v>29</v>
      </c>
      <c r="U55" s="120">
        <v>9</v>
      </c>
      <c r="V55" s="120" t="s">
        <v>189</v>
      </c>
      <c r="W55" s="176">
        <f>IFERROR(IF(T55&lt;&gt;"SI",0,U55/SUMIFS(U$14:U$71,V$14:V$71,V55,T$14:T$71,"SI")),0)</f>
        <v>1</v>
      </c>
      <c r="X55" s="213"/>
      <c r="Y55" s="151"/>
      <c r="Z55" s="149"/>
      <c r="AA55" s="177" t="str">
        <f>IF(Q55="","",W55*Q55)</f>
        <v/>
      </c>
      <c r="AB55" s="171"/>
      <c r="AC55" s="127"/>
      <c r="AD55" s="90" t="s">
        <v>178</v>
      </c>
      <c r="AE55" s="171"/>
      <c r="AF55" s="221"/>
      <c r="AG55" s="224"/>
      <c r="AH55" s="227"/>
      <c r="AI55" s="103"/>
      <c r="AJ55" s="103"/>
    </row>
    <row r="56" spans="1:36" s="116" customFormat="1" ht="18" customHeight="1" x14ac:dyDescent="0.3">
      <c r="A56" s="186"/>
      <c r="B56" s="107" t="s">
        <v>253</v>
      </c>
      <c r="C56" s="34"/>
      <c r="D56" s="34"/>
      <c r="E56" s="34"/>
      <c r="F56" s="34"/>
      <c r="G56" s="34"/>
      <c r="H56" s="34"/>
      <c r="I56" s="34"/>
      <c r="J56" s="34"/>
      <c r="K56" s="34"/>
      <c r="L56" s="35"/>
      <c r="M56" s="97"/>
      <c r="N56" s="193"/>
      <c r="O56" s="193"/>
      <c r="P56" s="100"/>
      <c r="Q56" s="36" t="str">
        <f>IF(X56=0,"",AB56)</f>
        <v/>
      </c>
      <c r="R56" s="50"/>
      <c r="S56" s="47"/>
      <c r="T56" s="90"/>
      <c r="U56" s="162"/>
      <c r="V56" s="162"/>
      <c r="W56" s="153"/>
      <c r="X56" s="216">
        <f>COUNTIFS(V$13:V$71,V57,T$13:T$71,"SI")</f>
        <v>0</v>
      </c>
      <c r="Y56" s="122">
        <v>5</v>
      </c>
      <c r="Z56" s="209">
        <f>IF(X56=0,0,Y56/SUMIFS(Y$13:Y$71,X$13:X$71,"&gt;0",AD$13:AD$71,AD56))</f>
        <v>0</v>
      </c>
      <c r="AA56" s="146"/>
      <c r="AB56" s="123">
        <f>SUMIF(V$14:V$71,V57,AA$14:AA$71)</f>
        <v>0</v>
      </c>
      <c r="AC56" s="126">
        <f>Z56*AB56</f>
        <v>0</v>
      </c>
      <c r="AD56" s="90" t="s">
        <v>178</v>
      </c>
      <c r="AE56" s="178"/>
      <c r="AF56" s="220"/>
      <c r="AG56" s="223"/>
      <c r="AH56" s="226"/>
      <c r="AI56" s="90"/>
      <c r="AJ56" s="90"/>
    </row>
    <row r="57" spans="1:36" s="116" customFormat="1" ht="18" customHeight="1" x14ac:dyDescent="0.3">
      <c r="A57" s="186"/>
      <c r="B57" s="203" t="s">
        <v>254</v>
      </c>
      <c r="C57" s="104" t="s">
        <v>162</v>
      </c>
      <c r="D57" s="104"/>
      <c r="E57" s="104"/>
      <c r="F57" s="104"/>
      <c r="G57" s="104"/>
      <c r="H57" s="104"/>
      <c r="I57" s="94"/>
      <c r="J57" s="95"/>
      <c r="K57" s="181"/>
      <c r="L57" s="96" t="str">
        <f>IF(AND(DATI!$F$15&lt;&gt;"",T57&lt;&gt;"NO",S57=0),"DA COMPILARE",IF(T57="NO","NON APPLICABILE",""))</f>
        <v/>
      </c>
      <c r="M57" s="97"/>
      <c r="N57" s="98">
        <f>W57</f>
        <v>0</v>
      </c>
      <c r="O57" s="99" t="str">
        <f t="shared" ref="O57:O59" si="11">IF(T57="","",IF(T57="NO",0,U57/SUMIF(T$14:T$71,"SI",U$14:U$71)))</f>
        <v/>
      </c>
      <c r="P57" s="100"/>
      <c r="Q57" s="101" t="str">
        <f>D.4.7!F8</f>
        <v/>
      </c>
      <c r="R57" s="102"/>
      <c r="S57" s="160">
        <f>IF(D.4.7!F8&lt;&gt;"",1,0)</f>
        <v>0</v>
      </c>
      <c r="T57" s="155" t="str">
        <f>IF(D.4.7!F6="","",D.4.7!F6)</f>
        <v/>
      </c>
      <c r="U57" s="120">
        <v>9</v>
      </c>
      <c r="V57" s="120" t="s">
        <v>190</v>
      </c>
      <c r="W57" s="176">
        <f>IFERROR(IF(T57&lt;&gt;"SI",0,U57/SUMIFS(U$14:U$71,V$14:V$71,V57,T$14:T$71,"SI")),0)</f>
        <v>0</v>
      </c>
      <c r="X57" s="213"/>
      <c r="Y57" s="151"/>
      <c r="Z57" s="174"/>
      <c r="AA57" s="177" t="str">
        <f>IFERROR(IF(Q57="","",W57*Q57),"")</f>
        <v/>
      </c>
      <c r="AB57" s="171"/>
      <c r="AC57" s="127"/>
      <c r="AD57" s="90" t="s">
        <v>178</v>
      </c>
      <c r="AE57" s="171"/>
      <c r="AF57" s="221"/>
      <c r="AG57" s="224"/>
      <c r="AH57" s="227"/>
      <c r="AI57" s="103"/>
      <c r="AJ57" s="103"/>
    </row>
    <row r="58" spans="1:36" s="116" customFormat="1" ht="18" customHeight="1" x14ac:dyDescent="0.3">
      <c r="A58" s="186"/>
      <c r="B58" s="107" t="s">
        <v>250</v>
      </c>
      <c r="C58" s="34"/>
      <c r="D58" s="34"/>
      <c r="E58" s="34"/>
      <c r="F58" s="34"/>
      <c r="G58" s="34"/>
      <c r="H58" s="34"/>
      <c r="I58" s="34"/>
      <c r="J58" s="34"/>
      <c r="K58" s="34"/>
      <c r="L58" s="35"/>
      <c r="M58" s="97"/>
      <c r="N58" s="193"/>
      <c r="O58" s="193"/>
      <c r="P58" s="100"/>
      <c r="Q58" s="36">
        <f>AB58</f>
        <v>0</v>
      </c>
      <c r="R58" s="50"/>
      <c r="S58" s="47"/>
      <c r="T58" s="90"/>
      <c r="U58" s="162"/>
      <c r="V58" s="162"/>
      <c r="W58" s="153"/>
      <c r="X58" s="216">
        <f>COUNTIFS(V$13:V$71,V59,T$13:T$71,"SI")</f>
        <v>1</v>
      </c>
      <c r="Y58" s="122">
        <v>2</v>
      </c>
      <c r="Z58" s="209">
        <f>IF(X58=0,0,Y58/SUMIFS(Y$13:Y$71,X$13:X$71,"&gt;0",AD$13:AD$71,AD58))</f>
        <v>0.13333333333333333</v>
      </c>
      <c r="AA58" s="146"/>
      <c r="AB58" s="123">
        <f>SUMIF(V$14:V$71,V59,AA$14:AA$71)</f>
        <v>0</v>
      </c>
      <c r="AC58" s="126">
        <f>Z58*AB58</f>
        <v>0</v>
      </c>
      <c r="AD58" s="90" t="s">
        <v>178</v>
      </c>
      <c r="AE58" s="178"/>
      <c r="AF58" s="220"/>
      <c r="AG58" s="223"/>
      <c r="AH58" s="226"/>
      <c r="AI58" s="90"/>
      <c r="AJ58" s="90"/>
    </row>
    <row r="59" spans="1:36" s="116" customFormat="1" ht="18" customHeight="1" x14ac:dyDescent="0.3">
      <c r="A59" s="186"/>
      <c r="B59" s="204" t="s">
        <v>252</v>
      </c>
      <c r="C59" s="195" t="s">
        <v>251</v>
      </c>
      <c r="D59" s="195"/>
      <c r="E59" s="195"/>
      <c r="F59" s="195"/>
      <c r="G59" s="195"/>
      <c r="H59" s="195"/>
      <c r="I59" s="196"/>
      <c r="J59" s="197"/>
      <c r="K59" s="195"/>
      <c r="L59" s="96" t="str">
        <f>IF(AND(DATI!$F$15&lt;&gt;"",T59&lt;&gt;"NO",S59=0),"DA COMPILARE",IF(T59="NO","NON APPLICABILE",""))</f>
        <v/>
      </c>
      <c r="M59" s="97"/>
      <c r="N59" s="98">
        <f>W59</f>
        <v>1</v>
      </c>
      <c r="O59" s="99">
        <f t="shared" si="11"/>
        <v>1.7910447761194031E-2</v>
      </c>
      <c r="P59" s="100"/>
      <c r="Q59" s="101" t="str">
        <f>D.5.1!F8</f>
        <v/>
      </c>
      <c r="R59" s="102"/>
      <c r="S59" s="160">
        <f>IF(D.5.1!F8&lt;&gt;"",1,0)</f>
        <v>0</v>
      </c>
      <c r="T59" s="156" t="s">
        <v>29</v>
      </c>
      <c r="U59" s="120">
        <v>6</v>
      </c>
      <c r="V59" s="120" t="s">
        <v>191</v>
      </c>
      <c r="W59" s="176">
        <f>IFERROR(IF(T59&lt;&gt;"SI",0,U59/SUMIFS(U$14:U$71,V$14:V$71,V59,T$14:T$71,"SI")),0)</f>
        <v>1</v>
      </c>
      <c r="X59" s="213"/>
      <c r="Y59" s="151"/>
      <c r="Z59" s="173"/>
      <c r="AA59" s="177" t="str">
        <f>IF(Q59="","",W59*Q59)</f>
        <v/>
      </c>
      <c r="AB59" s="171"/>
      <c r="AC59" s="127"/>
      <c r="AD59" s="90" t="s">
        <v>178</v>
      </c>
      <c r="AE59" s="171"/>
      <c r="AF59" s="221"/>
      <c r="AG59" s="224"/>
      <c r="AH59" s="227"/>
      <c r="AI59" s="103"/>
      <c r="AJ59" s="103"/>
    </row>
    <row r="60" spans="1:36" s="116" customFormat="1" ht="18" customHeight="1" x14ac:dyDescent="0.3">
      <c r="A60" s="186"/>
      <c r="B60" s="105" t="s">
        <v>2</v>
      </c>
      <c r="C60" s="31"/>
      <c r="D60" s="31"/>
      <c r="E60" s="31"/>
      <c r="F60" s="32"/>
      <c r="G60" s="32"/>
      <c r="H60" s="31"/>
      <c r="I60" s="31"/>
      <c r="J60" s="31"/>
      <c r="K60" s="31"/>
      <c r="L60" s="92"/>
      <c r="M60" s="97"/>
      <c r="N60" s="192"/>
      <c r="O60" s="192"/>
      <c r="P60" s="100"/>
      <c r="Q60" s="33">
        <f>AE60</f>
        <v>0</v>
      </c>
      <c r="R60" s="50"/>
      <c r="S60" s="48"/>
      <c r="T60" s="90"/>
      <c r="U60" s="162"/>
      <c r="V60" s="162"/>
      <c r="W60" s="153"/>
      <c r="X60" s="213"/>
      <c r="Y60" s="147"/>
      <c r="Z60" s="164"/>
      <c r="AA60" s="146"/>
      <c r="AB60" s="170"/>
      <c r="AC60" s="126"/>
      <c r="AD60" s="90" t="s">
        <v>179</v>
      </c>
      <c r="AE60" s="124">
        <f>SUMIF(AD$13:AD$71,AD61,AC$13:AC$71)</f>
        <v>0</v>
      </c>
      <c r="AF60" s="189">
        <v>0.05</v>
      </c>
      <c r="AG60" s="225">
        <f>COUNTIFS(AD$13:AD$71,AD60,T$13:T$71,"SI")</f>
        <v>2</v>
      </c>
      <c r="AH60" s="189">
        <f>IF(AG60=0,0,AF60/SUMIF(AG$18:AG$71,"&gt;0",AF$18:AF$71))</f>
        <v>5.2631578947368418E-2</v>
      </c>
      <c r="AI60" s="188"/>
      <c r="AJ60" s="90"/>
    </row>
    <row r="61" spans="1:36" s="116" customFormat="1" ht="18" customHeight="1" x14ac:dyDescent="0.3">
      <c r="A61" s="186"/>
      <c r="B61" s="107" t="s">
        <v>259</v>
      </c>
      <c r="C61" s="34"/>
      <c r="D61" s="34"/>
      <c r="E61" s="34"/>
      <c r="F61" s="34"/>
      <c r="G61" s="34"/>
      <c r="H61" s="34"/>
      <c r="I61" s="34"/>
      <c r="J61" s="34"/>
      <c r="K61" s="34"/>
      <c r="L61" s="35"/>
      <c r="M61" s="97"/>
      <c r="N61" s="193"/>
      <c r="O61" s="193"/>
      <c r="P61" s="100"/>
      <c r="Q61" s="36">
        <f>AB61</f>
        <v>0</v>
      </c>
      <c r="R61" s="50"/>
      <c r="S61" s="47"/>
      <c r="T61" s="90"/>
      <c r="U61" s="162"/>
      <c r="V61" s="162"/>
      <c r="W61" s="153"/>
      <c r="X61" s="216">
        <f>COUNTIFS(V$13:V$71,V62,T$13:T$71,"SI")</f>
        <v>1</v>
      </c>
      <c r="Y61" s="122">
        <v>3</v>
      </c>
      <c r="Z61" s="209">
        <f>IF(X61=0,0,Y61/SUMIFS(Y$13:Y$71,X$13:X$71,"&gt;0",AD$13:AD$71,AD61))</f>
        <v>0.5</v>
      </c>
      <c r="AA61" s="146"/>
      <c r="AB61" s="123">
        <f>SUMIF(V$14:V$71,V62,AA$14:AA$71)</f>
        <v>0</v>
      </c>
      <c r="AC61" s="126">
        <f>Z61*AB61</f>
        <v>0</v>
      </c>
      <c r="AD61" s="90" t="s">
        <v>179</v>
      </c>
      <c r="AE61" s="178"/>
      <c r="AF61" s="220"/>
      <c r="AG61" s="223"/>
      <c r="AH61" s="226"/>
      <c r="AI61" s="90"/>
      <c r="AJ61" s="90"/>
    </row>
    <row r="62" spans="1:36" s="116" customFormat="1" ht="18" customHeight="1" x14ac:dyDescent="0.3">
      <c r="A62" s="186"/>
      <c r="B62" s="203" t="s">
        <v>261</v>
      </c>
      <c r="C62" s="195" t="s">
        <v>260</v>
      </c>
      <c r="D62" s="195"/>
      <c r="E62" s="195"/>
      <c r="F62" s="195"/>
      <c r="G62" s="195"/>
      <c r="H62" s="195"/>
      <c r="I62" s="196"/>
      <c r="J62" s="95"/>
      <c r="K62" s="104"/>
      <c r="L62" s="96" t="str">
        <f>IF(AND(DATI!$F$15&lt;&gt;"",T62&lt;&gt;"NO",S62=0),"DA COMPILARE",IF(T62="NO","NON APPLICABILE",""))</f>
        <v/>
      </c>
      <c r="M62" s="97"/>
      <c r="N62" s="98">
        <f>W62</f>
        <v>1</v>
      </c>
      <c r="O62" s="99">
        <f t="shared" ref="O62" si="12">IF(T62="","",IF(T62="NO",0,U62/SUMIF(T$14:T$71,"SI",U$14:U$71)))</f>
        <v>1.7910447761194031E-2</v>
      </c>
      <c r="P62" s="100"/>
      <c r="Q62" s="101" t="str">
        <f>E.1.1!F8</f>
        <v/>
      </c>
      <c r="R62" s="102"/>
      <c r="S62" s="160">
        <f>IF(E.1.1!F8&lt;&gt;"",1,0)</f>
        <v>0</v>
      </c>
      <c r="T62" s="156" t="s">
        <v>29</v>
      </c>
      <c r="U62" s="120">
        <v>6</v>
      </c>
      <c r="V62" s="120" t="s">
        <v>313</v>
      </c>
      <c r="W62" s="176">
        <f>IFERROR(IF(T62&lt;&gt;"SI",0,U62/SUMIFS(U$14:U$71,V$14:V$71,V62,T$14:T$71,"SI")),0)</f>
        <v>1</v>
      </c>
      <c r="X62" s="213"/>
      <c r="Y62" s="151"/>
      <c r="Z62" s="149"/>
      <c r="AA62" s="177" t="str">
        <f>IF(Q62="","",W62*Q62)</f>
        <v/>
      </c>
      <c r="AB62" s="171"/>
      <c r="AC62" s="127"/>
      <c r="AD62" s="90" t="s">
        <v>179</v>
      </c>
      <c r="AE62" s="171"/>
      <c r="AF62" s="221"/>
      <c r="AG62" s="224"/>
      <c r="AH62" s="227"/>
      <c r="AI62" s="103"/>
      <c r="AJ62" s="103"/>
    </row>
    <row r="63" spans="1:36" s="116" customFormat="1" ht="18" customHeight="1" x14ac:dyDescent="0.3">
      <c r="A63" s="186"/>
      <c r="B63" s="107" t="s">
        <v>262</v>
      </c>
      <c r="C63" s="34"/>
      <c r="D63" s="34"/>
      <c r="E63" s="34"/>
      <c r="F63" s="34"/>
      <c r="G63" s="34"/>
      <c r="H63" s="34"/>
      <c r="I63" s="34"/>
      <c r="J63" s="34"/>
      <c r="K63" s="34"/>
      <c r="L63" s="35"/>
      <c r="M63" s="97"/>
      <c r="N63" s="193"/>
      <c r="O63" s="193"/>
      <c r="P63" s="100"/>
      <c r="Q63" s="36">
        <f>AB63</f>
        <v>0</v>
      </c>
      <c r="R63" s="50"/>
      <c r="S63" s="47"/>
      <c r="T63" s="90"/>
      <c r="U63" s="162"/>
      <c r="V63" s="162"/>
      <c r="W63" s="153"/>
      <c r="X63" s="216">
        <f>COUNTIFS(V$13:V$71,V64,T$13:T$71,"SI")</f>
        <v>1</v>
      </c>
      <c r="Y63" s="122">
        <v>3</v>
      </c>
      <c r="Z63" s="209">
        <f>IF(X63=0,0,Y63/SUMIFS(Y$13:Y$71,X$13:X$71,"&gt;0",AD$13:AD$71,AD63))</f>
        <v>0.5</v>
      </c>
      <c r="AA63" s="146"/>
      <c r="AB63" s="123">
        <f>SUMIF(V$14:V$71,V64,AA$14:AA$71)</f>
        <v>0</v>
      </c>
      <c r="AC63" s="126">
        <f>Z63*AB63</f>
        <v>0</v>
      </c>
      <c r="AD63" s="90" t="s">
        <v>179</v>
      </c>
      <c r="AE63" s="178"/>
      <c r="AF63" s="220"/>
      <c r="AG63" s="223"/>
      <c r="AH63" s="226"/>
      <c r="AI63" s="90"/>
      <c r="AJ63" s="90"/>
    </row>
    <row r="64" spans="1:36" s="116" customFormat="1" ht="25" customHeight="1" x14ac:dyDescent="0.3">
      <c r="A64" s="186"/>
      <c r="B64" s="203" t="s">
        <v>264</v>
      </c>
      <c r="C64" s="499" t="s">
        <v>263</v>
      </c>
      <c r="D64" s="499"/>
      <c r="E64" s="499"/>
      <c r="F64" s="499"/>
      <c r="G64" s="499"/>
      <c r="H64" s="499"/>
      <c r="I64" s="499"/>
      <c r="J64" s="499"/>
      <c r="K64" s="104"/>
      <c r="L64" s="96" t="str">
        <f>IF(AND(DATI!$F$15&lt;&gt;"",T64&lt;&gt;"NO",S64=0),"DA COMPILARE",IF(T64="NO","NON APPLICABILE",""))</f>
        <v/>
      </c>
      <c r="M64" s="97"/>
      <c r="N64" s="98">
        <f>W64</f>
        <v>1</v>
      </c>
      <c r="O64" s="99">
        <f t="shared" ref="O64" si="13">IF(T64="","",IF(T64="NO",0,U64/SUMIF(T$14:T$71,"SI",U$14:U$71)))</f>
        <v>8.9552238805970154E-3</v>
      </c>
      <c r="P64" s="100"/>
      <c r="Q64" s="101" t="str">
        <f>E.2.1!F8</f>
        <v/>
      </c>
      <c r="R64" s="102"/>
      <c r="S64" s="160">
        <f>IF(E.2.1!F8&lt;&gt;"",1,0)</f>
        <v>0</v>
      </c>
      <c r="T64" s="156" t="str">
        <f>E.2.1!F6</f>
        <v>SI</v>
      </c>
      <c r="U64" s="120">
        <v>3</v>
      </c>
      <c r="V64" s="120" t="s">
        <v>314</v>
      </c>
      <c r="W64" s="176">
        <f>IFERROR(IF(T64&lt;&gt;"SI",0,U64/SUMIFS(U$14:U$71,V$14:V$71,V64,T$14:T$71,"SI")),0)</f>
        <v>1</v>
      </c>
      <c r="X64" s="213"/>
      <c r="Y64" s="151"/>
      <c r="Z64" s="217"/>
      <c r="AA64" s="177" t="str">
        <f>IF(Q64="","",W64*Q64)</f>
        <v/>
      </c>
      <c r="AB64" s="171"/>
      <c r="AC64" s="127"/>
      <c r="AD64" s="90" t="s">
        <v>179</v>
      </c>
      <c r="AE64" s="171"/>
      <c r="AF64" s="221"/>
      <c r="AG64" s="224"/>
      <c r="AH64" s="227"/>
      <c r="AI64" s="103"/>
      <c r="AJ64" s="103"/>
    </row>
    <row r="65" spans="1:35" ht="14.5" hidden="1" customHeight="1" x14ac:dyDescent="0.25">
      <c r="A65" s="186"/>
      <c r="U65" s="118"/>
      <c r="V65" s="118"/>
      <c r="AE65" s="154"/>
    </row>
    <row r="66" spans="1:35" ht="15.05" hidden="1" x14ac:dyDescent="0.25">
      <c r="A66" s="186"/>
      <c r="U66" s="118"/>
      <c r="V66" s="118"/>
      <c r="AE66" s="154"/>
    </row>
    <row r="67" spans="1:35" ht="14.5" customHeight="1" x14ac:dyDescent="0.4">
      <c r="A67" s="186"/>
      <c r="B67" s="105" t="s">
        <v>265</v>
      </c>
      <c r="C67" s="31"/>
      <c r="D67" s="31"/>
      <c r="E67" s="31"/>
      <c r="F67" s="32"/>
      <c r="G67" s="32"/>
      <c r="H67" s="31"/>
      <c r="I67" s="31"/>
      <c r="J67" s="31"/>
      <c r="K67" s="31"/>
      <c r="L67" s="92"/>
      <c r="N67" s="192"/>
      <c r="O67" s="192"/>
      <c r="P67" s="100"/>
      <c r="Q67" s="33">
        <f>AE67</f>
        <v>0</v>
      </c>
      <c r="U67" s="166"/>
      <c r="V67" s="167"/>
      <c r="W67" s="154"/>
      <c r="X67" s="215"/>
      <c r="AD67" s="145" t="s">
        <v>320</v>
      </c>
      <c r="AE67" s="124">
        <f>SUMIF(AD$13:AD$71,AD68,AC$13:AC$71)</f>
        <v>0</v>
      </c>
      <c r="AF67" s="189">
        <v>0.1</v>
      </c>
      <c r="AG67" s="225">
        <f>COUNTIFS(AD$13:AD$71,AD67,T$13:T$71,"SI")</f>
        <v>1</v>
      </c>
      <c r="AH67" s="189">
        <f>IF(AG67=0,0,AF67/SUMIF(AG$18:AG$71,"&gt;0",AF$18:AF$71))</f>
        <v>0.10526315789473684</v>
      </c>
      <c r="AI67" s="188"/>
    </row>
    <row r="68" spans="1:35" ht="14.5" customHeight="1" x14ac:dyDescent="0.4">
      <c r="A68" s="186"/>
      <c r="B68" s="107" t="s">
        <v>266</v>
      </c>
      <c r="C68" s="34"/>
      <c r="D68" s="34"/>
      <c r="E68" s="34"/>
      <c r="F68" s="34"/>
      <c r="G68" s="34"/>
      <c r="H68" s="34"/>
      <c r="I68" s="34"/>
      <c r="J68" s="34"/>
      <c r="K68" s="34"/>
      <c r="L68" s="35"/>
      <c r="N68" s="193"/>
      <c r="O68" s="193"/>
      <c r="P68" s="100"/>
      <c r="Q68" s="36">
        <f>AB68</f>
        <v>0</v>
      </c>
      <c r="U68" s="166"/>
      <c r="V68" s="162"/>
      <c r="W68" s="154"/>
      <c r="X68" s="216">
        <f>COUNTIFS(V$13:V$71,V69,T$13:T$71,"SI")</f>
        <v>1</v>
      </c>
      <c r="Y68" s="144">
        <v>5</v>
      </c>
      <c r="Z68" s="209">
        <f>IF(X68=0,0,Y68/SUMIFS(Y$13:Y$71,X$13:X$71,"&gt;0",AD$13:AD$71,AD68))</f>
        <v>1</v>
      </c>
      <c r="AB68" s="123">
        <f>SUMIF(V$14:V$71,V69,AA$14:AA$71)</f>
        <v>0</v>
      </c>
      <c r="AC68" s="126">
        <f>Z68*AB68</f>
        <v>0</v>
      </c>
      <c r="AD68" s="145" t="s">
        <v>320</v>
      </c>
      <c r="AE68" s="154"/>
    </row>
    <row r="69" spans="1:35" ht="14.5" customHeight="1" x14ac:dyDescent="0.4">
      <c r="A69" s="186"/>
      <c r="B69" s="203" t="s">
        <v>268</v>
      </c>
      <c r="C69" s="195" t="s">
        <v>267</v>
      </c>
      <c r="D69" s="195"/>
      <c r="E69" s="195"/>
      <c r="F69" s="195"/>
      <c r="G69" s="195"/>
      <c r="H69" s="195"/>
      <c r="I69" s="94"/>
      <c r="J69" s="95"/>
      <c r="K69" s="104"/>
      <c r="L69" s="96" t="str">
        <f>IF(AND(DATI!$F$15&lt;&gt;"",T69&lt;&gt;"NO",S69=0),"DA COMPILARE",IF(T69="NO","NON APPLICABILE",""))</f>
        <v/>
      </c>
      <c r="N69" s="98">
        <f>W69</f>
        <v>1</v>
      </c>
      <c r="O69" s="99">
        <f t="shared" ref="O69" si="14">IF(T69="","",IF(T69="NO",0,U69/SUMIF(T$14:T$71,"SI",U$14:U$71)))</f>
        <v>2.3880597014925373E-2</v>
      </c>
      <c r="P69" s="100"/>
      <c r="Q69" s="101" t="str">
        <f>H.1.1!F10</f>
        <v/>
      </c>
      <c r="S69" s="206">
        <f>IF(H.1.1!F10&lt;&gt;"",1,0)</f>
        <v>0</v>
      </c>
      <c r="T69" s="156" t="str">
        <f>H.1.1!F6</f>
        <v>SI</v>
      </c>
      <c r="U69" s="120">
        <v>8</v>
      </c>
      <c r="V69" s="120" t="s">
        <v>315</v>
      </c>
      <c r="W69" s="176">
        <f>IFERROR(IF(T69&lt;&gt;"SI",0,U69/SUMIFS(U$14:U$71,V$14:V$71,V69,T$14:T$71,"SI")),0)</f>
        <v>1</v>
      </c>
      <c r="X69" s="213"/>
      <c r="AA69" s="177" t="str">
        <f>IF(Q69="","",W69*Q69)</f>
        <v/>
      </c>
      <c r="AD69" s="145" t="s">
        <v>320</v>
      </c>
      <c r="AE69" s="154"/>
    </row>
    <row r="70" spans="1:35" ht="14.5" customHeight="1" x14ac:dyDescent="0.4">
      <c r="A70" s="186"/>
      <c r="B70" s="107" t="s">
        <v>269</v>
      </c>
      <c r="C70" s="34"/>
      <c r="D70" s="34"/>
      <c r="E70" s="34"/>
      <c r="F70" s="34"/>
      <c r="G70" s="34"/>
      <c r="H70" s="34"/>
      <c r="I70" s="34"/>
      <c r="J70" s="34"/>
      <c r="K70" s="34"/>
      <c r="L70" s="35"/>
      <c r="N70" s="193"/>
      <c r="O70" s="193"/>
      <c r="P70" s="100"/>
      <c r="Q70" s="36" t="str">
        <f>IF(X70=0,"",AB70)</f>
        <v/>
      </c>
      <c r="U70" s="166"/>
      <c r="V70" s="162"/>
      <c r="W70" s="154"/>
      <c r="X70" s="216">
        <f>COUNTIFS(V$13:V$71,V71,T$13:T$71,"SI")</f>
        <v>0</v>
      </c>
      <c r="Y70" s="144">
        <v>3</v>
      </c>
      <c r="Z70" s="209">
        <f>IF(X70=0,0,Y70/SUMIFS(Y$13:Y$71,X$13:X$71,"&gt;0",AD$13:AD$71,AD70))</f>
        <v>0</v>
      </c>
      <c r="AB70" s="123">
        <f>SUMIF(V$14:V$71,V71,AA$14:AA$71)</f>
        <v>0</v>
      </c>
      <c r="AC70" s="126">
        <f>Z70*AB70</f>
        <v>0</v>
      </c>
      <c r="AD70" s="145" t="s">
        <v>320</v>
      </c>
      <c r="AE70" s="154"/>
    </row>
    <row r="71" spans="1:35" ht="14.5" customHeight="1" x14ac:dyDescent="0.4">
      <c r="A71" s="186"/>
      <c r="B71" s="203" t="s">
        <v>270</v>
      </c>
      <c r="C71" s="195" t="s">
        <v>19</v>
      </c>
      <c r="D71" s="195"/>
      <c r="E71" s="195"/>
      <c r="F71" s="195"/>
      <c r="G71" s="195"/>
      <c r="H71" s="195"/>
      <c r="I71" s="94"/>
      <c r="J71" s="95"/>
      <c r="K71" s="104"/>
      <c r="L71" s="96" t="str">
        <f>IF(AND(DATI!$F$15&lt;&gt;"",T71&lt;&gt;"NO",S71=0),"DA COMPILARE",IF(T71="NO","NON APPLICABILE",""))</f>
        <v/>
      </c>
      <c r="N71" s="98">
        <f>W71</f>
        <v>0</v>
      </c>
      <c r="O71" s="99" t="str">
        <f t="shared" ref="O71" si="15">IF(T71="","",IF(T71="NO",0,U71/SUMIF(T$14:T$71,"SI",U$14:U$71)))</f>
        <v/>
      </c>
      <c r="P71" s="100"/>
      <c r="Q71" s="101" t="str">
        <f>H.2.1!F9</f>
        <v/>
      </c>
      <c r="S71" s="206">
        <f>IF(H.2.1!F9&lt;&gt;"",1,0)</f>
        <v>0</v>
      </c>
      <c r="T71" s="183" t="str">
        <f>IF(H.2.1!F6="","",H.2.1!F6)</f>
        <v/>
      </c>
      <c r="U71" s="120">
        <v>12</v>
      </c>
      <c r="V71" s="120" t="s">
        <v>316</v>
      </c>
      <c r="W71" s="176">
        <f>IFERROR(IF(T71&lt;&gt;"SI",0,U71/SUMIFS(U$14:U$71,V$14:V$71,V71,T$14:T$71,"SI")),0)</f>
        <v>0</v>
      </c>
      <c r="X71" s="213"/>
      <c r="AA71" s="177" t="str">
        <f>IF(Q71="","",W71*Q71)</f>
        <v/>
      </c>
      <c r="AD71" s="145" t="s">
        <v>320</v>
      </c>
    </row>
    <row r="72" spans="1:35" ht="14.5" customHeight="1" x14ac:dyDescent="0.4">
      <c r="O72" s="190"/>
      <c r="S72" s="190">
        <f>SUM(O14:O71)</f>
        <v>0.99999999999999978</v>
      </c>
      <c r="T72" s="119" t="s">
        <v>513</v>
      </c>
      <c r="U72" s="118"/>
      <c r="V72" s="118"/>
    </row>
    <row r="73" spans="1:35" ht="14.5" customHeight="1" x14ac:dyDescent="0.4">
      <c r="U73" s="118"/>
      <c r="V73" s="118"/>
      <c r="AF73" s="222">
        <f>SUM(AF13:AF71)</f>
        <v>1.0000000000000002</v>
      </c>
      <c r="AH73" s="222">
        <f>SUM(AH13:AH71)</f>
        <v>0.99999999999999989</v>
      </c>
    </row>
    <row r="74" spans="1:35" ht="14.5" customHeight="1" x14ac:dyDescent="0.4">
      <c r="U74" s="118"/>
      <c r="V74" s="118"/>
    </row>
    <row r="75" spans="1:35" ht="14.5" hidden="1" customHeight="1" x14ac:dyDescent="0.25"/>
    <row r="76" spans="1:35" ht="14.5" hidden="1" customHeight="1" x14ac:dyDescent="0.25"/>
    <row r="77" spans="1:35" ht="14.5" hidden="1" customHeight="1" x14ac:dyDescent="0.25"/>
    <row r="78" spans="1:35" ht="14.5" hidden="1" customHeight="1" x14ac:dyDescent="0.25"/>
    <row r="79" spans="1:35" ht="14.5" hidden="1" customHeight="1" x14ac:dyDescent="0.25"/>
    <row r="80" spans="1:35" ht="14.5" hidden="1" customHeight="1" x14ac:dyDescent="0.25"/>
    <row r="81" ht="14.5" hidden="1" customHeight="1" x14ac:dyDescent="0.25"/>
    <row r="82" ht="14.5" hidden="1" customHeight="1" x14ac:dyDescent="0.25"/>
    <row r="83" ht="14.5" hidden="1" customHeight="1" x14ac:dyDescent="0.25"/>
    <row r="84" ht="14.5" hidden="1" customHeight="1" x14ac:dyDescent="0.25"/>
    <row r="85" ht="14.5" hidden="1" customHeight="1" x14ac:dyDescent="0.25"/>
    <row r="86" ht="14.5" hidden="1" customHeight="1" x14ac:dyDescent="0.25"/>
    <row r="87" ht="14.5" hidden="1" customHeight="1" x14ac:dyDescent="0.4"/>
    <row r="88" ht="14.5" hidden="1" customHeight="1" x14ac:dyDescent="0.4"/>
    <row r="89" ht="14.5" hidden="1" customHeight="1" x14ac:dyDescent="0.4"/>
    <row r="90" ht="14.5" hidden="1" customHeight="1" x14ac:dyDescent="0.4"/>
    <row r="91" ht="14.5" hidden="1" customHeight="1" x14ac:dyDescent="0.4"/>
    <row r="92" ht="14.5" hidden="1" customHeight="1" x14ac:dyDescent="0.4"/>
    <row r="93" ht="14.5" hidden="1" customHeight="1" x14ac:dyDescent="0.4"/>
    <row r="94" ht="14.5" hidden="1" customHeight="1" x14ac:dyDescent="0.4"/>
    <row r="95" ht="14.5" hidden="1" customHeight="1" x14ac:dyDescent="0.4"/>
    <row r="96" ht="14.5" hidden="1" customHeight="1" x14ac:dyDescent="0.4"/>
    <row r="97" ht="14.5" hidden="1" customHeight="1" x14ac:dyDescent="0.4"/>
    <row r="98" ht="14.5" hidden="1" customHeight="1" x14ac:dyDescent="0.4"/>
  </sheetData>
  <sheetProtection password="8A5A" sheet="1" objects="1" scenarios="1"/>
  <mergeCells count="28">
    <mergeCell ref="C64:J64"/>
    <mergeCell ref="C29:H29"/>
    <mergeCell ref="B23:I23"/>
    <mergeCell ref="Z2:Z10"/>
    <mergeCell ref="C17:F17"/>
    <mergeCell ref="B18:E18"/>
    <mergeCell ref="C19:I19"/>
    <mergeCell ref="C22:D22"/>
    <mergeCell ref="H9:L9"/>
    <mergeCell ref="B10:L10"/>
    <mergeCell ref="B11:F11"/>
    <mergeCell ref="W2:W10"/>
    <mergeCell ref="C14:G14"/>
    <mergeCell ref="Q1:Q10"/>
    <mergeCell ref="N2:N10"/>
    <mergeCell ref="O2:O10"/>
    <mergeCell ref="H1:L5"/>
    <mergeCell ref="H6:L6"/>
    <mergeCell ref="H8:L8"/>
    <mergeCell ref="AE2:AE10"/>
    <mergeCell ref="X2:X10"/>
    <mergeCell ref="AD2:AD10"/>
    <mergeCell ref="AF2:AF10"/>
    <mergeCell ref="AH2:AH10"/>
    <mergeCell ref="AG2:AG10"/>
    <mergeCell ref="AA2:AA10"/>
    <mergeCell ref="AB2:AB10"/>
    <mergeCell ref="AC2:AC10"/>
  </mergeCells>
  <conditionalFormatting sqref="L14:L16 L18:L19 L21:L64">
    <cfRule type="cellIs" dxfId="13" priority="25" operator="equal">
      <formula>"DA COMPILARE"</formula>
    </cfRule>
    <cfRule type="cellIs" dxfId="12" priority="26" operator="equal">
      <formula>"NON APPLICABILE"</formula>
    </cfRule>
  </conditionalFormatting>
  <conditionalFormatting sqref="L67:L68">
    <cfRule type="cellIs" dxfId="11" priority="11" operator="equal">
      <formula>"DA COMPILARE"</formula>
    </cfRule>
    <cfRule type="cellIs" dxfId="10" priority="12" operator="equal">
      <formula>"NON APPLICABILE"</formula>
    </cfRule>
  </conditionalFormatting>
  <conditionalFormatting sqref="L70">
    <cfRule type="cellIs" dxfId="9" priority="9" operator="equal">
      <formula>"DA COMPILARE"</formula>
    </cfRule>
    <cfRule type="cellIs" dxfId="8" priority="10" operator="equal">
      <formula>"NON APPLICABILE"</formula>
    </cfRule>
  </conditionalFormatting>
  <conditionalFormatting sqref="L17">
    <cfRule type="cellIs" dxfId="7" priority="7" operator="equal">
      <formula>"DA COMPILARE"</formula>
    </cfRule>
    <cfRule type="cellIs" dxfId="6" priority="8" operator="equal">
      <formula>"NON APPLICABILE"</formula>
    </cfRule>
  </conditionalFormatting>
  <conditionalFormatting sqref="L20">
    <cfRule type="cellIs" dxfId="5" priority="5" operator="equal">
      <formula>"DA COMPILARE"</formula>
    </cfRule>
    <cfRule type="cellIs" dxfId="4" priority="6" operator="equal">
      <formula>"NON APPLICABILE"</formula>
    </cfRule>
  </conditionalFormatting>
  <conditionalFormatting sqref="L69">
    <cfRule type="cellIs" dxfId="3" priority="3" operator="equal">
      <formula>"DA COMPILARE"</formula>
    </cfRule>
    <cfRule type="cellIs" dxfId="2" priority="4" operator="equal">
      <formula>"NON APPLICABILE"</formula>
    </cfRule>
  </conditionalFormatting>
  <conditionalFormatting sqref="L71">
    <cfRule type="cellIs" dxfId="1" priority="1" operator="equal">
      <formula>"DA COMPILARE"</formula>
    </cfRule>
    <cfRule type="cellIs" dxfId="0" priority="2" operator="equal">
      <formula>"NON APPLICABILE"</formula>
    </cfRule>
  </conditionalFormatting>
  <pageMargins left="0.27559055118110237" right="0.27559055118110237" top="0.6"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12"/>
  <dimension ref="A1:Q261"/>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6.69140625" style="26" customWidth="1"/>
    <col min="7" max="7" width="7.69140625" style="26" customWidth="1"/>
    <col min="8" max="8" width="10.53515625" style="26" customWidth="1"/>
    <col min="9" max="9" width="2.3828125" style="26" customWidth="1"/>
    <col min="10" max="12" width="3" style="26" hidden="1" customWidth="1"/>
    <col min="13" max="13" width="58.53515625" style="26" hidden="1" customWidth="1"/>
    <col min="14" max="14" width="17.84375" style="26" hidden="1" customWidth="1"/>
    <col min="15" max="15" width="16.53515625" style="26" hidden="1" customWidth="1"/>
    <col min="16" max="17" width="3" style="26" hidden="1" customWidth="1"/>
    <col min="18" max="16384" width="8.53515625" style="26" hidden="1"/>
  </cols>
  <sheetData>
    <row r="1" spans="1:15" ht="15.05" hidden="1" customHeight="1" x14ac:dyDescent="0.4">
      <c r="A1" s="529" t="s">
        <v>490</v>
      </c>
      <c r="B1" s="529"/>
      <c r="C1" s="529"/>
      <c r="D1" s="529"/>
      <c r="E1" s="529"/>
      <c r="F1" s="529"/>
      <c r="G1" s="529"/>
      <c r="H1" s="529"/>
    </row>
    <row r="2" spans="1:15" ht="18" customHeight="1" x14ac:dyDescent="0.4">
      <c r="A2" s="530" t="s">
        <v>306</v>
      </c>
      <c r="B2" s="530"/>
      <c r="C2" s="530"/>
      <c r="D2" s="531"/>
      <c r="E2" s="534" t="s">
        <v>21</v>
      </c>
      <c r="F2" s="535"/>
      <c r="G2" s="535"/>
      <c r="H2" s="538" t="s">
        <v>210</v>
      </c>
    </row>
    <row r="3" spans="1:15" ht="8.3000000000000007" customHeight="1" thickBot="1" x14ac:dyDescent="0.45">
      <c r="A3" s="532"/>
      <c r="B3" s="532"/>
      <c r="C3" s="532"/>
      <c r="D3" s="533"/>
      <c r="E3" s="536"/>
      <c r="F3" s="537"/>
      <c r="G3" s="537"/>
      <c r="H3" s="539"/>
    </row>
    <row r="4" spans="1:15" ht="15.05" customHeight="1" thickTop="1" thickBot="1" x14ac:dyDescent="0.45">
      <c r="A4" s="540" t="s">
        <v>82</v>
      </c>
      <c r="B4" s="540"/>
      <c r="C4" s="540"/>
      <c r="D4" s="540"/>
      <c r="E4" s="540"/>
      <c r="F4" s="540"/>
      <c r="G4" s="540"/>
      <c r="H4" s="540"/>
      <c r="N4" s="52"/>
      <c r="O4" s="52"/>
    </row>
    <row r="5" spans="1:15" ht="14.5" customHeight="1" thickTop="1" x14ac:dyDescent="0.4">
      <c r="A5" s="528" t="s">
        <v>491</v>
      </c>
      <c r="B5" s="528"/>
      <c r="C5" s="528"/>
      <c r="D5" s="528"/>
      <c r="E5" s="528"/>
      <c r="F5" s="528"/>
      <c r="G5" s="528"/>
      <c r="H5" s="528"/>
    </row>
    <row r="6" spans="1:15" ht="14.5" customHeight="1" x14ac:dyDescent="0.4">
      <c r="A6" s="516" t="s">
        <v>14</v>
      </c>
      <c r="B6" s="516"/>
      <c r="C6" s="517"/>
      <c r="D6" s="517"/>
      <c r="E6" s="517"/>
      <c r="F6" s="518" t="str">
        <f>IF(DATI!F15="Nuova costruzione","SI",IF(DATI!F15="Ristrutturazione","NO",""))</f>
        <v/>
      </c>
      <c r="G6" s="518"/>
      <c r="H6" s="519"/>
    </row>
    <row r="7" spans="1:15" ht="14.5" customHeight="1" x14ac:dyDescent="0.4">
      <c r="A7" s="516" t="s">
        <v>15</v>
      </c>
      <c r="B7" s="516"/>
      <c r="C7" s="517"/>
      <c r="D7" s="517"/>
      <c r="E7" s="517"/>
      <c r="F7" s="520"/>
      <c r="G7" s="520"/>
      <c r="H7" s="521"/>
      <c r="N7" s="53"/>
    </row>
    <row r="8" spans="1:15" ht="14.5" customHeight="1" x14ac:dyDescent="0.25">
      <c r="A8" s="516" t="s">
        <v>8</v>
      </c>
      <c r="B8" s="516"/>
      <c r="C8" s="517"/>
      <c r="D8" s="517"/>
      <c r="E8" s="517"/>
      <c r="F8" s="522" t="str">
        <f>IF(F6&lt;&gt;"SI","",IF(F7="","",IF(F7&lt;MIN(N29:N36),O27,IF(F7&gt;MAX(N29:N36),O28,(F7-INDEX(N29:N36,MATCH(F7,N29:N36,1)+1))/(INDEX(N29:N36,MATCH(F7,N29:N36,1))-INDEX(N29:N36,MATCH(F7,N29:N36,1)+1))*INDEX(O29:O36,MATCH(F7,N29:N36,1))-(F7-INDEX(N29:N36,MATCH(F7,N29:N36,1)))/(INDEX(N29:N36,MATCH(F7,N29:N36,1))-INDEX(N29:N36,MATCH(F7,N29:N36,1)+1))*INDEX(O29:O36,MATCH(F7,N29:N36,1)+1)))))</f>
        <v/>
      </c>
      <c r="G8" s="522"/>
      <c r="H8" s="523"/>
      <c r="N8" s="53"/>
    </row>
    <row r="9" spans="1:15" s="248" customFormat="1" ht="26.1" customHeight="1" x14ac:dyDescent="0.35">
      <c r="A9" s="524" t="s">
        <v>120</v>
      </c>
      <c r="B9" s="524"/>
      <c r="C9" s="524"/>
      <c r="D9" s="524"/>
      <c r="E9" s="524"/>
      <c r="F9" s="524"/>
      <c r="G9" s="524"/>
      <c r="H9" s="524"/>
      <c r="N9" s="249"/>
      <c r="O9" s="250"/>
    </row>
    <row r="10" spans="1:15" s="54" customFormat="1" ht="14.15" customHeight="1" x14ac:dyDescent="0.25">
      <c r="A10" s="527" t="str">
        <f>IF(DATI!F15="","Seleziona 'Tipologia intevento' nella scheda DATI!","")</f>
        <v>Seleziona 'Tipologia intevento' nella scheda DATI!</v>
      </c>
      <c r="B10" s="527"/>
      <c r="C10" s="527"/>
      <c r="D10" s="527"/>
      <c r="E10" s="527"/>
      <c r="F10" s="527"/>
      <c r="G10" s="527"/>
      <c r="H10" s="527"/>
      <c r="N10" s="53"/>
      <c r="O10" s="26"/>
    </row>
    <row r="11" spans="1:15" ht="13.5" customHeight="1" x14ac:dyDescent="0.4">
      <c r="A11" s="55" t="s">
        <v>105</v>
      </c>
      <c r="B11" s="55"/>
      <c r="C11" s="55"/>
      <c r="D11" s="56" t="s">
        <v>106</v>
      </c>
      <c r="E11" s="56"/>
      <c r="F11" s="56"/>
      <c r="G11" s="56"/>
      <c r="H11" s="56"/>
    </row>
    <row r="12" spans="1:15" ht="14.5" customHeight="1" x14ac:dyDescent="0.4">
      <c r="A12" s="57" t="s">
        <v>209</v>
      </c>
      <c r="B12" s="57"/>
      <c r="C12" s="57"/>
      <c r="D12" s="51" t="s">
        <v>82</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3.5" customHeight="1" x14ac:dyDescent="0.4">
      <c r="A15" s="55" t="s">
        <v>107</v>
      </c>
      <c r="B15" s="55"/>
      <c r="C15" s="55"/>
      <c r="D15" s="56" t="s">
        <v>118</v>
      </c>
      <c r="E15" s="56"/>
      <c r="F15" s="56"/>
      <c r="G15" s="56"/>
      <c r="H15" s="56"/>
    </row>
    <row r="16" spans="1:15" ht="14.15" customHeight="1" x14ac:dyDescent="0.4">
      <c r="A16" s="525" t="s">
        <v>121</v>
      </c>
      <c r="B16" s="525"/>
      <c r="C16" s="525"/>
      <c r="D16" s="62" t="s">
        <v>113</v>
      </c>
      <c r="E16" s="62"/>
      <c r="F16" s="62"/>
      <c r="G16" s="63" t="s">
        <v>114</v>
      </c>
      <c r="H16" s="63"/>
    </row>
    <row r="17" spans="1:15" ht="14.15" customHeight="1" x14ac:dyDescent="0.4">
      <c r="A17" s="525"/>
      <c r="B17" s="525"/>
      <c r="C17" s="525"/>
      <c r="D17" s="251" t="str">
        <f>'Pesatura criteri'!O14</f>
        <v/>
      </c>
      <c r="E17" s="62"/>
      <c r="F17" s="62"/>
      <c r="G17" s="65">
        <f>'Pesatura criteri'!N14</f>
        <v>0</v>
      </c>
      <c r="H17" s="63"/>
    </row>
    <row r="18" spans="1:15" ht="2.25" customHeight="1" x14ac:dyDescent="0.4">
      <c r="A18" s="66"/>
      <c r="B18" s="66"/>
      <c r="C18" s="67"/>
      <c r="D18" s="66"/>
      <c r="E18" s="66"/>
      <c r="F18" s="66"/>
      <c r="G18" s="66"/>
      <c r="H18" s="66"/>
    </row>
    <row r="19" spans="1:15" ht="2.4500000000000002" customHeight="1" x14ac:dyDescent="0.4">
      <c r="A19" s="68"/>
      <c r="B19" s="68"/>
      <c r="C19" s="57"/>
      <c r="D19" s="61"/>
      <c r="E19" s="61"/>
      <c r="F19" s="61"/>
      <c r="G19" s="61"/>
      <c r="H19" s="61"/>
    </row>
    <row r="20" spans="1:15" ht="13.5" customHeight="1" x14ac:dyDescent="0.4">
      <c r="A20" s="55" t="s">
        <v>108</v>
      </c>
      <c r="B20" s="55"/>
      <c r="C20" s="55"/>
      <c r="D20" s="69" t="s">
        <v>109</v>
      </c>
      <c r="E20" s="69"/>
      <c r="F20" s="69"/>
      <c r="G20" s="69"/>
      <c r="H20" s="69"/>
    </row>
    <row r="21" spans="1:15" ht="14.15" customHeight="1" x14ac:dyDescent="0.4">
      <c r="A21" s="525" t="s">
        <v>122</v>
      </c>
      <c r="B21" s="525"/>
      <c r="C21" s="525"/>
      <c r="D21" s="70" t="s">
        <v>116</v>
      </c>
      <c r="E21" s="71"/>
      <c r="F21" s="71"/>
      <c r="G21" s="71"/>
      <c r="H21" s="71"/>
    </row>
    <row r="22" spans="1:15" ht="2.25"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3.5" customHeight="1" x14ac:dyDescent="0.4">
      <c r="A24" s="55" t="s">
        <v>117</v>
      </c>
      <c r="B24" s="74"/>
      <c r="C24" s="55"/>
      <c r="D24" s="75"/>
      <c r="E24" s="75"/>
      <c r="F24" s="75"/>
      <c r="G24" s="75"/>
      <c r="H24" s="75"/>
    </row>
    <row r="25" spans="1:15" s="79" customFormat="1" ht="3" customHeight="1" x14ac:dyDescent="0.4">
      <c r="A25" s="76"/>
      <c r="B25" s="76"/>
      <c r="C25" s="77"/>
      <c r="D25" s="78"/>
      <c r="E25" s="78"/>
      <c r="F25" s="78"/>
      <c r="G25" s="78"/>
      <c r="H25" s="78"/>
    </row>
    <row r="26" spans="1:15" ht="14.15" customHeight="1" x14ac:dyDescent="0.4">
      <c r="A26" s="80"/>
      <c r="B26" s="526"/>
      <c r="C26" s="526"/>
      <c r="D26" s="526"/>
      <c r="E26" s="526"/>
      <c r="F26" s="526"/>
      <c r="G26" s="526" t="s">
        <v>110</v>
      </c>
      <c r="H26" s="526"/>
      <c r="N26" s="52" t="s">
        <v>9</v>
      </c>
      <c r="O26" s="52" t="s">
        <v>10</v>
      </c>
    </row>
    <row r="27" spans="1:15" ht="14.15" customHeight="1" x14ac:dyDescent="0.4">
      <c r="A27" s="235" t="s">
        <v>22</v>
      </c>
      <c r="B27" s="81"/>
      <c r="C27" s="81"/>
      <c r="D27" s="81"/>
      <c r="E27" s="515" t="s">
        <v>119</v>
      </c>
      <c r="F27" s="515"/>
      <c r="G27" s="511">
        <v>-1</v>
      </c>
      <c r="H27" s="511"/>
      <c r="N27" s="26" t="s">
        <v>11</v>
      </c>
      <c r="O27" s="26">
        <v>-1</v>
      </c>
    </row>
    <row r="28" spans="1:15" ht="14.15" customHeight="1" x14ac:dyDescent="0.4">
      <c r="A28" s="234" t="s">
        <v>23</v>
      </c>
      <c r="B28" s="82"/>
      <c r="C28" s="82"/>
      <c r="D28" s="82"/>
      <c r="E28" s="512">
        <v>0</v>
      </c>
      <c r="F28" s="512"/>
      <c r="G28" s="510">
        <v>0</v>
      </c>
      <c r="H28" s="510"/>
      <c r="N28" s="26" t="s">
        <v>12</v>
      </c>
      <c r="O28" s="26">
        <v>5</v>
      </c>
    </row>
    <row r="29" spans="1:15" ht="14.15" customHeight="1" x14ac:dyDescent="0.4">
      <c r="A29" s="83" t="s">
        <v>13</v>
      </c>
      <c r="B29" s="84"/>
      <c r="C29" s="84"/>
      <c r="D29" s="84"/>
      <c r="E29" s="513">
        <v>3</v>
      </c>
      <c r="F29" s="513"/>
      <c r="G29" s="511">
        <v>3</v>
      </c>
      <c r="H29" s="511"/>
      <c r="N29" s="53">
        <v>0</v>
      </c>
      <c r="O29" s="26">
        <v>0</v>
      </c>
    </row>
    <row r="30" spans="1:15" ht="14.15" customHeight="1" x14ac:dyDescent="0.4">
      <c r="A30" s="234" t="s">
        <v>24</v>
      </c>
      <c r="B30" s="85"/>
      <c r="C30" s="85"/>
      <c r="D30" s="85"/>
      <c r="E30" s="514">
        <v>5</v>
      </c>
      <c r="F30" s="514"/>
      <c r="G30" s="510">
        <v>5</v>
      </c>
      <c r="H30" s="510"/>
      <c r="N30" s="53">
        <v>3</v>
      </c>
      <c r="O30" s="26">
        <v>3</v>
      </c>
    </row>
    <row r="31" spans="1:15" s="116" customFormat="1" ht="21" customHeight="1" x14ac:dyDescent="0.4">
      <c r="A31" s="229" t="s">
        <v>115</v>
      </c>
      <c r="B31" s="229"/>
      <c r="C31" s="245"/>
      <c r="D31" s="245"/>
      <c r="E31" s="245"/>
      <c r="F31" s="245"/>
      <c r="G31" s="245"/>
      <c r="H31" s="245"/>
      <c r="N31" s="246">
        <v>5</v>
      </c>
      <c r="O31" s="116">
        <v>5</v>
      </c>
    </row>
    <row r="32" spans="1:15" ht="14.6" x14ac:dyDescent="0.4"/>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6" x14ac:dyDescent="0.4"/>
    <row r="53" ht="14.6" x14ac:dyDescent="0.4"/>
    <row r="54" ht="14.6" x14ac:dyDescent="0.4"/>
    <row r="55" ht="14.6" x14ac:dyDescent="0.4"/>
    <row r="56" ht="14.6" x14ac:dyDescent="0.4"/>
    <row r="57" ht="14.6" x14ac:dyDescent="0.4"/>
    <row r="58" ht="14.6" x14ac:dyDescent="0.4"/>
    <row r="59" ht="14.6" x14ac:dyDescent="0.4"/>
    <row r="60" ht="14.6" x14ac:dyDescent="0.4"/>
    <row r="61" ht="14.6" x14ac:dyDescent="0.4"/>
    <row r="62" ht="14.6" x14ac:dyDescent="0.4"/>
    <row r="63" ht="14.6" x14ac:dyDescent="0.4"/>
    <row r="64" ht="14.6" x14ac:dyDescent="0.4"/>
    <row r="65" ht="14.6" x14ac:dyDescent="0.4"/>
    <row r="66" ht="14.6" x14ac:dyDescent="0.4"/>
    <row r="67" ht="14.5" customHeight="1" x14ac:dyDescent="0.4"/>
    <row r="68" ht="14.5" customHeight="1" x14ac:dyDescent="0.4"/>
    <row r="69" ht="14.5" customHeight="1" x14ac:dyDescent="0.4"/>
    <row r="70" ht="14.5" customHeight="1" x14ac:dyDescent="0.4"/>
    <row r="71" ht="14.5" customHeight="1" x14ac:dyDescent="0.4"/>
    <row r="72" ht="14.5" customHeight="1" x14ac:dyDescent="0.4"/>
    <row r="73" ht="14.5" customHeight="1" x14ac:dyDescent="0.4"/>
    <row r="74" ht="14.5" customHeight="1" x14ac:dyDescent="0.4"/>
    <row r="75" ht="14.5" customHeight="1" x14ac:dyDescent="0.4"/>
    <row r="76" ht="14.5" customHeight="1" x14ac:dyDescent="0.4"/>
    <row r="77" ht="14.5" customHeight="1" x14ac:dyDescent="0.4"/>
    <row r="78" ht="14.5" customHeight="1" x14ac:dyDescent="0.4"/>
    <row r="79" ht="14.5" customHeight="1" x14ac:dyDescent="0.4"/>
    <row r="80" ht="14.5" customHeight="1" x14ac:dyDescent="0.4"/>
    <row r="81" ht="14.5" customHeight="1" x14ac:dyDescent="0.4"/>
    <row r="82" ht="14.5" customHeight="1" x14ac:dyDescent="0.4"/>
    <row r="83" ht="14.5" customHeight="1" x14ac:dyDescent="0.4"/>
    <row r="84" ht="14.5" customHeight="1" x14ac:dyDescent="0.4"/>
    <row r="85" ht="14.5" customHeight="1" x14ac:dyDescent="0.4"/>
    <row r="86" ht="14.5" customHeight="1" x14ac:dyDescent="0.4"/>
    <row r="87" ht="14.5" customHeight="1" x14ac:dyDescent="0.4"/>
    <row r="88" ht="14.5" customHeight="1" x14ac:dyDescent="0.4"/>
    <row r="89" ht="14.5" hidden="1" customHeight="1" x14ac:dyDescent="0.4"/>
    <row r="90" ht="14.5" hidden="1" customHeight="1" x14ac:dyDescent="0.4"/>
    <row r="91" ht="14.5" hidden="1" customHeight="1" x14ac:dyDescent="0.4"/>
    <row r="92" ht="14.5" hidden="1" customHeight="1" x14ac:dyDescent="0.4"/>
    <row r="93" ht="14.5" hidden="1" customHeight="1" x14ac:dyDescent="0.4"/>
    <row r="94" ht="14.5" hidden="1" customHeight="1" x14ac:dyDescent="0.4"/>
    <row r="95" ht="14.5" hidden="1" customHeight="1" x14ac:dyDescent="0.4"/>
    <row r="96" ht="14.5" hidden="1" customHeight="1" x14ac:dyDescent="0.4"/>
    <row r="97" ht="14.5" hidden="1" customHeight="1" x14ac:dyDescent="0.4"/>
    <row r="98" ht="14.5" hidden="1" customHeight="1" x14ac:dyDescent="0.4"/>
    <row r="99" ht="14.5" hidden="1" customHeight="1" x14ac:dyDescent="0.4"/>
    <row r="100" ht="14.5" hidden="1" customHeight="1" x14ac:dyDescent="0.4"/>
    <row r="101" ht="14.5" hidden="1" customHeight="1" x14ac:dyDescent="0.4"/>
    <row r="102" ht="14.5" hidden="1" customHeight="1" x14ac:dyDescent="0.4"/>
    <row r="103" ht="14.5" hidden="1" customHeight="1" x14ac:dyDescent="0.4"/>
    <row r="104" ht="14.5" hidden="1" customHeight="1" x14ac:dyDescent="0.4"/>
    <row r="105" ht="14.5" hidden="1" customHeight="1" x14ac:dyDescent="0.4"/>
    <row r="106" ht="14.5" hidden="1" customHeight="1" x14ac:dyDescent="0.4"/>
    <row r="107" ht="14.5" hidden="1" customHeight="1" x14ac:dyDescent="0.4"/>
    <row r="108" ht="14.5" hidden="1" customHeight="1" x14ac:dyDescent="0.4"/>
    <row r="109" ht="14.5" hidden="1" customHeight="1" x14ac:dyDescent="0.4"/>
    <row r="110" ht="14.5" hidden="1" customHeight="1" x14ac:dyDescent="0.4"/>
    <row r="111" ht="14.5" hidden="1" customHeight="1" x14ac:dyDescent="0.4"/>
    <row r="112" ht="14.5" hidden="1" customHeight="1" x14ac:dyDescent="0.4"/>
    <row r="113" ht="14.5" hidden="1" customHeight="1" x14ac:dyDescent="0.4"/>
    <row r="114" ht="14.5" hidden="1" customHeight="1" x14ac:dyDescent="0.4"/>
    <row r="115" ht="14.5" hidden="1" customHeight="1" x14ac:dyDescent="0.4"/>
    <row r="116" ht="14.5" hidden="1" customHeight="1" x14ac:dyDescent="0.4"/>
    <row r="117" ht="14.5" hidden="1" customHeight="1" x14ac:dyDescent="0.4"/>
    <row r="118" ht="14.5" hidden="1" customHeight="1" x14ac:dyDescent="0.4"/>
    <row r="119" ht="14.5" hidden="1" customHeight="1" x14ac:dyDescent="0.4"/>
    <row r="120" ht="14.5" hidden="1" customHeight="1" x14ac:dyDescent="0.4"/>
    <row r="121" ht="14.5" hidden="1" customHeight="1" x14ac:dyDescent="0.4"/>
    <row r="122" ht="14.5" hidden="1" customHeight="1" x14ac:dyDescent="0.4"/>
    <row r="123" ht="14.5" hidden="1" customHeight="1" x14ac:dyDescent="0.4"/>
    <row r="124" ht="14.5" hidden="1" customHeight="1" x14ac:dyDescent="0.4"/>
    <row r="125" ht="14.5" hidden="1" customHeight="1" x14ac:dyDescent="0.4"/>
    <row r="126" ht="14.5" hidden="1" customHeight="1" x14ac:dyDescent="0.4"/>
    <row r="127" ht="14.5" hidden="1" customHeight="1" x14ac:dyDescent="0.4"/>
    <row r="128" ht="14.5" hidden="1" customHeight="1" x14ac:dyDescent="0.4"/>
    <row r="129" ht="14.5" hidden="1" customHeight="1" x14ac:dyDescent="0.4"/>
    <row r="130" ht="14.5" hidden="1" customHeight="1" x14ac:dyDescent="0.4"/>
    <row r="131" ht="14.5" hidden="1" customHeight="1" x14ac:dyDescent="0.4"/>
    <row r="132" ht="14.5" hidden="1" customHeight="1" x14ac:dyDescent="0.4"/>
    <row r="133" ht="14.5" hidden="1" customHeight="1" x14ac:dyDescent="0.4"/>
    <row r="134" ht="14.5" hidden="1" customHeight="1" x14ac:dyDescent="0.4"/>
    <row r="135" ht="14.5" hidden="1" customHeight="1" x14ac:dyDescent="0.4"/>
    <row r="136" ht="14.5" hidden="1" customHeight="1" x14ac:dyDescent="0.4"/>
    <row r="137" ht="14.5" hidden="1" customHeight="1" x14ac:dyDescent="0.4"/>
    <row r="138" ht="14.5" hidden="1" customHeight="1" x14ac:dyDescent="0.4"/>
    <row r="139" ht="14.5" hidden="1" customHeight="1" x14ac:dyDescent="0.4"/>
    <row r="140" ht="14.5" hidden="1" customHeight="1" x14ac:dyDescent="0.4"/>
    <row r="141" ht="14.5" hidden="1" customHeight="1" x14ac:dyDescent="0.4"/>
    <row r="142" ht="14.5" hidden="1" customHeight="1" x14ac:dyDescent="0.4"/>
    <row r="143" ht="14.5" hidden="1" customHeight="1" x14ac:dyDescent="0.4"/>
    <row r="144" ht="14.5" hidden="1" customHeight="1" x14ac:dyDescent="0.4"/>
    <row r="145" ht="14.5" hidden="1" customHeight="1" x14ac:dyDescent="0.4"/>
    <row r="146" ht="14.5" hidden="1" customHeight="1" x14ac:dyDescent="0.4"/>
    <row r="147" ht="14.5" hidden="1" customHeight="1" x14ac:dyDescent="0.4"/>
    <row r="148" ht="14.5" hidden="1" customHeight="1" x14ac:dyDescent="0.4"/>
    <row r="149" ht="14.5" hidden="1" customHeight="1" x14ac:dyDescent="0.4"/>
    <row r="150" ht="14.5" hidden="1"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sheetData>
  <sheetProtection password="8A5A" sheet="1" objects="1" scenarios="1"/>
  <mergeCells count="26">
    <mergeCell ref="A5:H5"/>
    <mergeCell ref="A1:H1"/>
    <mergeCell ref="A2:D3"/>
    <mergeCell ref="E2:G3"/>
    <mergeCell ref="H2:H3"/>
    <mergeCell ref="A4:H4"/>
    <mergeCell ref="G27:H27"/>
    <mergeCell ref="E27:F27"/>
    <mergeCell ref="A6:E6"/>
    <mergeCell ref="F6:H6"/>
    <mergeCell ref="A7:E7"/>
    <mergeCell ref="F7:H7"/>
    <mergeCell ref="A8:E8"/>
    <mergeCell ref="F8:H8"/>
    <mergeCell ref="A9:H9"/>
    <mergeCell ref="A16:C17"/>
    <mergeCell ref="A21:C21"/>
    <mergeCell ref="B26:F26"/>
    <mergeCell ref="G26:H26"/>
    <mergeCell ref="A10:H10"/>
    <mergeCell ref="G28:H28"/>
    <mergeCell ref="G29:H29"/>
    <mergeCell ref="G30:H30"/>
    <mergeCell ref="E28:F28"/>
    <mergeCell ref="E29:F29"/>
    <mergeCell ref="E30:F30"/>
  </mergeCells>
  <dataValidations count="2">
    <dataValidation operator="greaterThan" showInputMessage="1" showErrorMessage="1" sqref="F6:H6"/>
    <dataValidation type="decimal" showInputMessage="1" showErrorMessage="1" sqref="F7:H7">
      <formula1>-500</formula1>
      <formula2>500</formula2>
    </dataValidation>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168961" r:id="rId4">
          <objectPr defaultSize="0" r:id="rId5">
            <anchor moveWithCells="1">
              <from>
                <xdr:col>0</xdr:col>
                <xdr:colOff>44879</xdr:colOff>
                <xdr:row>31</xdr:row>
                <xdr:rowOff>0</xdr:rowOff>
              </from>
              <to>
                <xdr:col>7</xdr:col>
                <xdr:colOff>678788</xdr:colOff>
                <xdr:row>59</xdr:row>
                <xdr:rowOff>140245</xdr:rowOff>
              </to>
            </anchor>
          </objectPr>
        </oleObject>
      </mc:Choice>
      <mc:Fallback>
        <oleObject progId="Word.Document.12" shapeId="168961" r:id="rId4"/>
      </mc:Fallback>
    </mc:AlternateContent>
    <mc:AlternateContent xmlns:mc="http://schemas.openxmlformats.org/markup-compatibility/2006">
      <mc:Choice Requires="x14">
        <oleObject progId="Word.Document.12" shapeId="168962" r:id="rId6">
          <objectPr defaultSize="0" autoPict="0" r:id="rId7">
            <anchor moveWithCells="1">
              <from>
                <xdr:col>0</xdr:col>
                <xdr:colOff>44879</xdr:colOff>
                <xdr:row>60</xdr:row>
                <xdr:rowOff>67318</xdr:rowOff>
              </from>
              <to>
                <xdr:col>7</xdr:col>
                <xdr:colOff>617080</xdr:colOff>
                <xdr:row>69</xdr:row>
                <xdr:rowOff>151465</xdr:rowOff>
              </to>
            </anchor>
          </objectPr>
        </oleObject>
      </mc:Choice>
      <mc:Fallback>
        <oleObject progId="Word.Document.12" shapeId="168962" r:id="rId6"/>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38"/>
  <dimension ref="A1:XFC261"/>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6.69140625" style="26" customWidth="1"/>
    <col min="7" max="7" width="7.69140625" style="26" customWidth="1"/>
    <col min="8" max="8" width="10.53515625" style="26" customWidth="1"/>
    <col min="9" max="9" width="2.3828125" style="26" customWidth="1"/>
    <col min="10" max="12" width="3" style="26" hidden="1"/>
    <col min="13" max="13" width="58.53515625" style="26" hidden="1"/>
    <col min="14" max="14" width="17.84375" style="26" hidden="1"/>
    <col min="15" max="15" width="16.53515625" style="26" hidden="1"/>
    <col min="16" max="17" width="3" style="26" hidden="1"/>
    <col min="18" max="16383" width="8.53515625" style="26" hidden="1"/>
    <col min="16384" max="16384" width="11.3828125" style="26" hidden="1"/>
  </cols>
  <sheetData>
    <row r="1" spans="1:15" ht="15.05" hidden="1" customHeight="1" x14ac:dyDescent="0.25">
      <c r="A1" s="529" t="s">
        <v>273</v>
      </c>
      <c r="B1" s="529"/>
      <c r="C1" s="529"/>
      <c r="D1" s="529"/>
      <c r="E1" s="529"/>
      <c r="F1" s="529"/>
      <c r="G1" s="529"/>
      <c r="H1" s="529"/>
    </row>
    <row r="2" spans="1:15" ht="20.100000000000001" customHeight="1" x14ac:dyDescent="0.4">
      <c r="A2" s="530" t="s">
        <v>306</v>
      </c>
      <c r="B2" s="530"/>
      <c r="C2" s="530"/>
      <c r="D2" s="531"/>
      <c r="E2" s="534" t="s">
        <v>103</v>
      </c>
      <c r="F2" s="535"/>
      <c r="G2" s="535"/>
      <c r="H2" s="538" t="s">
        <v>211</v>
      </c>
    </row>
    <row r="3" spans="1:15" ht="8.3000000000000007" customHeight="1" thickBot="1" x14ac:dyDescent="0.45">
      <c r="A3" s="532"/>
      <c r="B3" s="532"/>
      <c r="C3" s="532"/>
      <c r="D3" s="533"/>
      <c r="E3" s="536"/>
      <c r="F3" s="537"/>
      <c r="G3" s="537"/>
      <c r="H3" s="539"/>
    </row>
    <row r="4" spans="1:15" ht="16.45" customHeight="1" thickTop="1" thickBot="1" x14ac:dyDescent="0.45">
      <c r="A4" s="540" t="s">
        <v>82</v>
      </c>
      <c r="B4" s="540"/>
      <c r="C4" s="540"/>
      <c r="D4" s="540"/>
      <c r="E4" s="540"/>
      <c r="F4" s="540"/>
      <c r="G4" s="540"/>
      <c r="H4" s="540"/>
      <c r="N4" s="52"/>
      <c r="O4" s="52"/>
    </row>
    <row r="5" spans="1:15" ht="15.05" customHeight="1" thickTop="1" x14ac:dyDescent="0.4">
      <c r="A5" s="528" t="s">
        <v>0</v>
      </c>
      <c r="B5" s="528"/>
      <c r="C5" s="528"/>
      <c r="D5" s="528"/>
      <c r="E5" s="528"/>
      <c r="F5" s="528"/>
      <c r="G5" s="528"/>
      <c r="H5" s="528"/>
    </row>
    <row r="6" spans="1:15" ht="15.05" customHeight="1" x14ac:dyDescent="0.4">
      <c r="A6" s="541" t="s">
        <v>14</v>
      </c>
      <c r="B6" s="541"/>
      <c r="C6" s="541"/>
      <c r="D6" s="541"/>
      <c r="E6" s="542"/>
      <c r="F6" s="518" t="s">
        <v>29</v>
      </c>
      <c r="G6" s="518"/>
      <c r="H6" s="519"/>
    </row>
    <row r="7" spans="1:15" ht="15.05" customHeight="1" x14ac:dyDescent="0.4">
      <c r="A7" s="541" t="s">
        <v>15</v>
      </c>
      <c r="B7" s="541"/>
      <c r="C7" s="541"/>
      <c r="D7" s="541"/>
      <c r="E7" s="542"/>
      <c r="F7" s="520"/>
      <c r="G7" s="520"/>
      <c r="H7" s="521"/>
      <c r="N7" s="53"/>
    </row>
    <row r="8" spans="1:15" ht="15.05" customHeight="1" x14ac:dyDescent="0.4">
      <c r="A8" s="541" t="s">
        <v>8</v>
      </c>
      <c r="B8" s="541"/>
      <c r="C8" s="541"/>
      <c r="D8" s="541"/>
      <c r="E8" s="542"/>
      <c r="F8" s="522" t="str">
        <f>IF(F6&lt;&gt;"SI","",IF(F7="","",IF(F7&lt;MIN(N29:N36),O27,IF(F7&gt;MAX(N29:N36),O28,(F7-INDEX(N29:N36,MATCH(F7,N29:N36,1)+1))/(INDEX(N29:N36,MATCH(F7,N29:N36,1))-INDEX(N29:N36,MATCH(F7,N29:N36,1)+1))*INDEX(O29:O36,MATCH(F7,N29:N36,1))-(F7-INDEX(N29:N36,MATCH(F7,N29:N36,1)))/(INDEX(N29:N36,MATCH(F7,N29:N36,1))-INDEX(N29:N36,MATCH(F7,N29:N36,1)+1))*INDEX(O29:O36,MATCH(F7,N29:N36,1)+1)))))</f>
        <v/>
      </c>
      <c r="G8" s="522"/>
      <c r="H8" s="523"/>
      <c r="N8" s="53"/>
    </row>
    <row r="9" spans="1:15" s="54" customFormat="1" ht="62.3" hidden="1" customHeight="1" x14ac:dyDescent="0.4">
      <c r="A9" s="543"/>
      <c r="B9" s="543"/>
      <c r="C9" s="543"/>
      <c r="D9" s="543"/>
      <c r="E9" s="543"/>
      <c r="F9" s="543"/>
      <c r="G9" s="543"/>
      <c r="H9" s="543"/>
      <c r="N9" s="53"/>
      <c r="O9" s="26"/>
    </row>
    <row r="10" spans="1:15" s="54" customFormat="1" ht="5.0999999999999996" customHeight="1" x14ac:dyDescent="0.4">
      <c r="A10" s="180"/>
      <c r="B10" s="180"/>
      <c r="C10" s="180"/>
      <c r="D10" s="180"/>
      <c r="E10" s="180"/>
      <c r="F10" s="180"/>
      <c r="G10" s="180"/>
      <c r="H10" s="180"/>
      <c r="N10" s="53"/>
      <c r="O10" s="26"/>
    </row>
    <row r="11" spans="1:15" ht="14.15" customHeight="1" x14ac:dyDescent="0.4">
      <c r="A11" s="332" t="s">
        <v>105</v>
      </c>
      <c r="B11" s="55"/>
      <c r="C11" s="55"/>
      <c r="D11" s="332" t="s">
        <v>106</v>
      </c>
      <c r="E11" s="56"/>
      <c r="F11" s="56"/>
      <c r="G11" s="56"/>
      <c r="H11" s="56"/>
    </row>
    <row r="12" spans="1:15" ht="14.5" customHeight="1" x14ac:dyDescent="0.4">
      <c r="A12" s="57" t="s">
        <v>209</v>
      </c>
      <c r="B12" s="57"/>
      <c r="C12" s="57"/>
      <c r="D12" s="51" t="s">
        <v>82</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123</v>
      </c>
      <c r="B16" s="525"/>
      <c r="C16" s="525"/>
      <c r="D16" s="62" t="s">
        <v>113</v>
      </c>
      <c r="E16" s="62"/>
      <c r="F16" s="62"/>
      <c r="G16" s="63" t="s">
        <v>114</v>
      </c>
      <c r="H16" s="63"/>
    </row>
    <row r="17" spans="1:15" ht="23.1" customHeight="1" x14ac:dyDescent="0.4">
      <c r="A17" s="525"/>
      <c r="B17" s="525"/>
      <c r="C17" s="525"/>
      <c r="D17" s="64">
        <f>'Pesatura criteri'!O15</f>
        <v>3.5820895522388062E-2</v>
      </c>
      <c r="E17" s="62"/>
      <c r="F17" s="62"/>
      <c r="G17" s="65">
        <f>'Pesatura criteri'!N15</f>
        <v>0.4</v>
      </c>
      <c r="H17" s="63"/>
    </row>
    <row r="18" spans="1:15" ht="2.25" customHeight="1" x14ac:dyDescent="0.4">
      <c r="A18" s="66"/>
      <c r="B18" s="66"/>
      <c r="C18" s="67"/>
      <c r="D18" s="66"/>
      <c r="E18" s="66"/>
      <c r="F18" s="66"/>
      <c r="G18" s="66"/>
      <c r="H18" s="66"/>
    </row>
    <row r="19" spans="1:15" ht="2.4500000000000002" customHeight="1" x14ac:dyDescent="0.4">
      <c r="A19" s="333"/>
      <c r="B19" s="68"/>
      <c r="C19" s="57"/>
      <c r="D19" s="61"/>
      <c r="E19" s="61"/>
      <c r="F19" s="61"/>
      <c r="G19" s="61"/>
      <c r="H19" s="61"/>
    </row>
    <row r="20" spans="1:15" ht="14.15" customHeight="1" x14ac:dyDescent="0.4">
      <c r="A20" s="55" t="s">
        <v>108</v>
      </c>
      <c r="B20" s="55"/>
      <c r="C20" s="55"/>
      <c r="D20" s="334" t="s">
        <v>109</v>
      </c>
      <c r="E20" s="69"/>
      <c r="F20" s="69"/>
      <c r="G20" s="69"/>
      <c r="H20" s="69"/>
    </row>
    <row r="21" spans="1:15" ht="26.3" customHeight="1" x14ac:dyDescent="0.4">
      <c r="A21" s="525" t="s">
        <v>124</v>
      </c>
      <c r="B21" s="525"/>
      <c r="C21" s="525"/>
      <c r="D21" s="70" t="s">
        <v>125</v>
      </c>
      <c r="E21" s="71"/>
      <c r="F21" s="71"/>
      <c r="G21" s="71"/>
      <c r="H21" s="71"/>
    </row>
    <row r="22" spans="1:15" ht="2.25"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4.15" customHeight="1" x14ac:dyDescent="0.4">
      <c r="A24" s="332" t="s">
        <v>117</v>
      </c>
      <c r="B24" s="74"/>
      <c r="C24" s="55"/>
      <c r="D24" s="75"/>
      <c r="E24" s="75"/>
      <c r="F24" s="75"/>
      <c r="G24" s="75"/>
      <c r="H24" s="75"/>
    </row>
    <row r="25" spans="1:15" s="79" customFormat="1" ht="3" customHeight="1" x14ac:dyDescent="0.4">
      <c r="A25" s="76"/>
      <c r="B25" s="76"/>
      <c r="C25" s="77"/>
      <c r="D25" s="78"/>
      <c r="E25" s="78"/>
      <c r="F25" s="78"/>
      <c r="G25" s="78"/>
      <c r="H25" s="78"/>
    </row>
    <row r="26" spans="1:15" ht="14.5" customHeight="1" x14ac:dyDescent="0.4">
      <c r="A26" s="80"/>
      <c r="B26" s="526"/>
      <c r="C26" s="526"/>
      <c r="D26" s="526"/>
      <c r="E26" s="526"/>
      <c r="F26" s="526"/>
      <c r="G26" s="526" t="s">
        <v>110</v>
      </c>
      <c r="H26" s="526"/>
      <c r="N26" s="52" t="s">
        <v>9</v>
      </c>
      <c r="O26" s="52" t="s">
        <v>10</v>
      </c>
    </row>
    <row r="27" spans="1:15" ht="15.05" customHeight="1" x14ac:dyDescent="0.4">
      <c r="A27" s="235" t="s">
        <v>22</v>
      </c>
      <c r="B27" s="81"/>
      <c r="C27" s="81"/>
      <c r="D27" s="81"/>
      <c r="E27" s="515" t="s">
        <v>323</v>
      </c>
      <c r="F27" s="515"/>
      <c r="G27" s="511">
        <v>-1</v>
      </c>
      <c r="H27" s="511"/>
      <c r="N27" s="26" t="s">
        <v>11</v>
      </c>
      <c r="O27" s="26">
        <v>5</v>
      </c>
    </row>
    <row r="28" spans="1:15" ht="15.05" customHeight="1" x14ac:dyDescent="0.4">
      <c r="A28" s="234" t="s">
        <v>23</v>
      </c>
      <c r="B28" s="82"/>
      <c r="C28" s="82"/>
      <c r="D28" s="82"/>
      <c r="E28" s="512" t="s">
        <v>324</v>
      </c>
      <c r="F28" s="512"/>
      <c r="G28" s="510">
        <v>0</v>
      </c>
      <c r="H28" s="510"/>
      <c r="N28" s="26" t="s">
        <v>12</v>
      </c>
      <c r="O28" s="26">
        <v>-1</v>
      </c>
    </row>
    <row r="29" spans="1:15" ht="15.05" customHeight="1" x14ac:dyDescent="0.4">
      <c r="A29" s="83" t="s">
        <v>13</v>
      </c>
      <c r="B29" s="84"/>
      <c r="C29" s="84"/>
      <c r="D29" s="84"/>
      <c r="E29" s="513" t="s">
        <v>325</v>
      </c>
      <c r="F29" s="513"/>
      <c r="G29" s="511">
        <v>3</v>
      </c>
      <c r="H29" s="511"/>
      <c r="N29" s="53">
        <v>150</v>
      </c>
      <c r="O29" s="26">
        <v>5</v>
      </c>
    </row>
    <row r="30" spans="1:15" ht="15.05" customHeight="1" x14ac:dyDescent="0.4">
      <c r="A30" s="234" t="s">
        <v>24</v>
      </c>
      <c r="B30" s="85"/>
      <c r="C30" s="85"/>
      <c r="D30" s="85"/>
      <c r="E30" s="514" t="s">
        <v>126</v>
      </c>
      <c r="F30" s="514"/>
      <c r="G30" s="510">
        <v>5</v>
      </c>
      <c r="H30" s="510"/>
      <c r="N30" s="53">
        <v>450</v>
      </c>
      <c r="O30" s="26">
        <v>3</v>
      </c>
    </row>
    <row r="31" spans="1:15" ht="24" customHeight="1" x14ac:dyDescent="0.4">
      <c r="A31" s="229" t="s">
        <v>115</v>
      </c>
      <c r="B31" s="86"/>
      <c r="C31" s="87"/>
      <c r="D31" s="87"/>
      <c r="E31" s="87"/>
      <c r="F31" s="87"/>
      <c r="G31" s="87"/>
      <c r="H31" s="87"/>
      <c r="N31" s="53">
        <v>900</v>
      </c>
      <c r="O31" s="26">
        <v>0</v>
      </c>
    </row>
    <row r="32" spans="1:15" ht="14.6" x14ac:dyDescent="0.4">
      <c r="N32" s="53"/>
    </row>
    <row r="33" spans="14:14" ht="14.6" x14ac:dyDescent="0.4"/>
    <row r="34" spans="14:14" ht="14.6" x14ac:dyDescent="0.4">
      <c r="N34" s="53"/>
    </row>
    <row r="35" spans="14:14" ht="14.6" x14ac:dyDescent="0.4">
      <c r="N35" s="53"/>
    </row>
    <row r="36" spans="14:14" ht="14.6" x14ac:dyDescent="0.4">
      <c r="N36" s="53"/>
    </row>
    <row r="37" spans="14:14" ht="14.6" x14ac:dyDescent="0.4">
      <c r="N37" s="53"/>
    </row>
    <row r="38" spans="14:14" ht="14.6" x14ac:dyDescent="0.4"/>
    <row r="39" spans="14:14" ht="14.6" x14ac:dyDescent="0.4"/>
    <row r="40" spans="14:14" ht="14.6" x14ac:dyDescent="0.4"/>
    <row r="41" spans="14:14" ht="14.6" x14ac:dyDescent="0.4"/>
    <row r="42" spans="14:14" ht="14.6" x14ac:dyDescent="0.4"/>
    <row r="43" spans="14:14" ht="14.6" x14ac:dyDescent="0.4"/>
    <row r="44" spans="14:14" ht="14.6" x14ac:dyDescent="0.4"/>
    <row r="45" spans="14:14" ht="14.6" x14ac:dyDescent="0.4"/>
    <row r="46" spans="14:14" ht="14.6" x14ac:dyDescent="0.4"/>
    <row r="47" spans="14:14" ht="14.6" x14ac:dyDescent="0.4"/>
    <row r="48" spans="14:14" ht="14.6" x14ac:dyDescent="0.4"/>
    <row r="49" ht="14.6" x14ac:dyDescent="0.4"/>
    <row r="50" ht="14.6" x14ac:dyDescent="0.4"/>
    <row r="51" ht="14.6" x14ac:dyDescent="0.4"/>
    <row r="52" ht="14.6" x14ac:dyDescent="0.4"/>
    <row r="53" ht="14.6" x14ac:dyDescent="0.4"/>
    <row r="54" ht="14.6" x14ac:dyDescent="0.4"/>
    <row r="55" ht="14.6" x14ac:dyDescent="0.4"/>
    <row r="56" ht="14.6" x14ac:dyDescent="0.4"/>
    <row r="57" ht="14.6" x14ac:dyDescent="0.4"/>
    <row r="58" ht="14.6" x14ac:dyDescent="0.4"/>
    <row r="59" ht="14.7" hidden="1" x14ac:dyDescent="0.4"/>
    <row r="60" ht="14.7" hidden="1" x14ac:dyDescent="0.4"/>
    <row r="61" ht="14.7" hidden="1" x14ac:dyDescent="0.4"/>
    <row r="62" ht="14.7" hidden="1" x14ac:dyDescent="0.4"/>
    <row r="63" ht="14.7" hidden="1" x14ac:dyDescent="0.4"/>
    <row r="64" ht="14.7" hidden="1" x14ac:dyDescent="0.4"/>
    <row r="65" ht="14.7" hidden="1" x14ac:dyDescent="0.4"/>
    <row r="66" ht="14.7" hidden="1" x14ac:dyDescent="0.4"/>
    <row r="67" ht="14.5" hidden="1" customHeight="1" x14ac:dyDescent="0.4"/>
    <row r="68" ht="14.5" hidden="1" customHeight="1" x14ac:dyDescent="0.4"/>
    <row r="69" ht="14.5" hidden="1" customHeight="1" x14ac:dyDescent="0.4"/>
    <row r="70" ht="14.5" hidden="1" customHeight="1" x14ac:dyDescent="0.4"/>
    <row r="71" ht="14.5" hidden="1" customHeight="1" x14ac:dyDescent="0.4"/>
    <row r="72" ht="14.5" hidden="1" customHeight="1" x14ac:dyDescent="0.4"/>
    <row r="73" ht="14.5" hidden="1" customHeight="1" x14ac:dyDescent="0.4"/>
    <row r="74" ht="14.5" hidden="1" customHeight="1" x14ac:dyDescent="0.4"/>
    <row r="75" ht="14.5" hidden="1" customHeight="1" x14ac:dyDescent="0.4"/>
    <row r="76" ht="14.5" hidden="1" customHeight="1" x14ac:dyDescent="0.4"/>
    <row r="77" ht="14.5" hidden="1" customHeight="1" x14ac:dyDescent="0.4"/>
    <row r="78" ht="14.5" hidden="1" customHeight="1" x14ac:dyDescent="0.4"/>
    <row r="79" ht="14.5" hidden="1" customHeight="1" x14ac:dyDescent="0.4"/>
    <row r="80" ht="14.5" hidden="1" customHeight="1" x14ac:dyDescent="0.4"/>
    <row r="81" ht="14.5" hidden="1" customHeight="1" x14ac:dyDescent="0.4"/>
    <row r="82" ht="14.5" hidden="1" customHeight="1" x14ac:dyDescent="0.4"/>
    <row r="83" ht="14.5" hidden="1" customHeight="1" x14ac:dyDescent="0.4"/>
    <row r="84" ht="14.5" hidden="1" customHeight="1" x14ac:dyDescent="0.4"/>
    <row r="85" ht="14.5" hidden="1" customHeight="1" x14ac:dyDescent="0.4"/>
    <row r="86" ht="14.5" hidden="1" customHeight="1" x14ac:dyDescent="0.4"/>
    <row r="87" ht="14.5" hidden="1" customHeight="1" x14ac:dyDescent="0.4"/>
    <row r="88" ht="14.5" hidden="1" customHeight="1" x14ac:dyDescent="0.4"/>
    <row r="89" ht="14.5" hidden="1" customHeight="1" x14ac:dyDescent="0.4"/>
    <row r="90" ht="14.5" hidden="1" customHeight="1" x14ac:dyDescent="0.4"/>
    <row r="91" ht="14.5" hidden="1" customHeight="1" x14ac:dyDescent="0.4"/>
    <row r="92" ht="14.5" hidden="1" customHeight="1" x14ac:dyDescent="0.4"/>
    <row r="93" ht="14.5" hidden="1" customHeight="1" x14ac:dyDescent="0.4"/>
    <row r="94" ht="14.5" hidden="1" customHeight="1" x14ac:dyDescent="0.4"/>
    <row r="95" ht="14.5" hidden="1" customHeight="1" x14ac:dyDescent="0.4"/>
    <row r="96" ht="14.5" hidden="1" customHeight="1" x14ac:dyDescent="0.4"/>
    <row r="97" ht="14.5" hidden="1" customHeight="1" x14ac:dyDescent="0.4"/>
    <row r="98" ht="14.5" hidden="1" customHeight="1" x14ac:dyDescent="0.4"/>
    <row r="99" ht="14.5" hidden="1" customHeight="1" x14ac:dyDescent="0.4"/>
    <row r="100" ht="14.5" hidden="1" customHeight="1" x14ac:dyDescent="0.4"/>
    <row r="101" ht="14.5" hidden="1" customHeight="1" x14ac:dyDescent="0.4"/>
    <row r="102" ht="14.5" hidden="1" customHeight="1" x14ac:dyDescent="0.4"/>
    <row r="103" ht="14.5" hidden="1" customHeight="1" x14ac:dyDescent="0.4"/>
    <row r="104" ht="14.5" hidden="1" customHeight="1" x14ac:dyDescent="0.4"/>
    <row r="105" ht="14.5" hidden="1" customHeight="1" x14ac:dyDescent="0.4"/>
    <row r="106" ht="14.5" hidden="1" customHeight="1" x14ac:dyDescent="0.4"/>
    <row r="107" ht="14.5" hidden="1" customHeight="1" x14ac:dyDescent="0.4"/>
    <row r="108" ht="14.5" hidden="1" customHeight="1" x14ac:dyDescent="0.4"/>
    <row r="109" ht="14.5" hidden="1" customHeight="1" x14ac:dyDescent="0.4"/>
    <row r="110" ht="14.5" hidden="1" customHeight="1" x14ac:dyDescent="0.4"/>
    <row r="111" ht="14.5" hidden="1" customHeight="1" x14ac:dyDescent="0.4"/>
    <row r="112" ht="14.5" hidden="1" customHeight="1" x14ac:dyDescent="0.4"/>
    <row r="113" ht="14.5" hidden="1" customHeight="1" x14ac:dyDescent="0.4"/>
    <row r="114" ht="14.5" hidden="1" customHeight="1" x14ac:dyDescent="0.4"/>
    <row r="115" ht="14.5" hidden="1" customHeight="1" x14ac:dyDescent="0.4"/>
    <row r="116" ht="14.5" hidden="1" customHeight="1" x14ac:dyDescent="0.4"/>
    <row r="117" ht="14.5" hidden="1" customHeight="1" x14ac:dyDescent="0.4"/>
    <row r="118" ht="14.5" hidden="1" customHeight="1" x14ac:dyDescent="0.4"/>
    <row r="119" ht="14.5" hidden="1" customHeight="1" x14ac:dyDescent="0.4"/>
    <row r="120" ht="14.5" hidden="1" customHeight="1" x14ac:dyDescent="0.4"/>
    <row r="121" ht="14.5" hidden="1" customHeight="1" x14ac:dyDescent="0.4"/>
    <row r="122" ht="14.5" hidden="1" customHeight="1" x14ac:dyDescent="0.4"/>
    <row r="123" ht="14.5" hidden="1" customHeight="1" x14ac:dyDescent="0.4"/>
    <row r="124" ht="14.5" hidden="1" customHeight="1" x14ac:dyDescent="0.4"/>
    <row r="125" ht="14.5" hidden="1" customHeight="1" x14ac:dyDescent="0.4"/>
    <row r="126" ht="14.5" hidden="1" customHeight="1" x14ac:dyDescent="0.4"/>
    <row r="127" ht="14.5" hidden="1" customHeight="1" x14ac:dyDescent="0.4"/>
    <row r="128" ht="14.5" hidden="1" customHeight="1" x14ac:dyDescent="0.4"/>
    <row r="129" ht="14.5" hidden="1" customHeight="1" x14ac:dyDescent="0.4"/>
    <row r="130" ht="14.5" hidden="1" customHeight="1" x14ac:dyDescent="0.4"/>
    <row r="131" ht="14.5" hidden="1" customHeight="1" x14ac:dyDescent="0.4"/>
    <row r="132" ht="14.5" hidden="1" customHeight="1" x14ac:dyDescent="0.4"/>
    <row r="133" ht="14.5" hidden="1" customHeight="1" x14ac:dyDescent="0.4"/>
    <row r="134" ht="14.5" hidden="1" customHeight="1" x14ac:dyDescent="0.4"/>
    <row r="135" ht="14.5" hidden="1" customHeight="1" x14ac:dyDescent="0.4"/>
    <row r="136" ht="14.5" hidden="1" customHeight="1" x14ac:dyDescent="0.4"/>
    <row r="137" ht="14.5" hidden="1" customHeight="1" x14ac:dyDescent="0.4"/>
    <row r="138" ht="14.5" hidden="1" customHeight="1" x14ac:dyDescent="0.4"/>
    <row r="139" ht="14.5" hidden="1" customHeight="1" x14ac:dyDescent="0.4"/>
    <row r="140" ht="14.5" hidden="1" customHeight="1" x14ac:dyDescent="0.4"/>
    <row r="141" ht="14.5" hidden="1" customHeight="1" x14ac:dyDescent="0.4"/>
    <row r="142" ht="14.5" hidden="1" customHeight="1" x14ac:dyDescent="0.4"/>
    <row r="143" ht="14.5" hidden="1" customHeight="1" x14ac:dyDescent="0.4"/>
    <row r="144" ht="14.5" hidden="1" customHeight="1" x14ac:dyDescent="0.4"/>
    <row r="145" ht="14.5" hidden="1" customHeight="1" x14ac:dyDescent="0.4"/>
    <row r="146" ht="14.5" hidden="1" customHeight="1" x14ac:dyDescent="0.4"/>
    <row r="147" ht="14.5" hidden="1" customHeight="1" x14ac:dyDescent="0.4"/>
    <row r="148" ht="14.5" hidden="1" customHeight="1" x14ac:dyDescent="0.4"/>
    <row r="149" ht="14.5" hidden="1" customHeight="1" x14ac:dyDescent="0.4"/>
    <row r="150" ht="14.5" hidden="1"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sheetData>
  <sheetProtection password="8A5A" sheet="1" objects="1" scenarios="1"/>
  <mergeCells count="25">
    <mergeCell ref="A5:H5"/>
    <mergeCell ref="A1:H1"/>
    <mergeCell ref="A2:D3"/>
    <mergeCell ref="E2:G3"/>
    <mergeCell ref="H2:H3"/>
    <mergeCell ref="A4:H4"/>
    <mergeCell ref="E27:F27"/>
    <mergeCell ref="G27:H27"/>
    <mergeCell ref="A6:E6"/>
    <mergeCell ref="F6:H6"/>
    <mergeCell ref="A7:E7"/>
    <mergeCell ref="F7:H7"/>
    <mergeCell ref="A8:E8"/>
    <mergeCell ref="F8:H8"/>
    <mergeCell ref="A9:H9"/>
    <mergeCell ref="A16:C17"/>
    <mergeCell ref="A21:C21"/>
    <mergeCell ref="B26:F26"/>
    <mergeCell ref="G26:H26"/>
    <mergeCell ref="E28:F28"/>
    <mergeCell ref="G28:H28"/>
    <mergeCell ref="E29:F29"/>
    <mergeCell ref="G29:H29"/>
    <mergeCell ref="E30:F30"/>
    <mergeCell ref="G30:H30"/>
  </mergeCells>
  <dataValidations count="2">
    <dataValidation type="decimal" showInputMessage="1" showErrorMessage="1" sqref="F7:H7">
      <formula1>-500</formula1>
      <formula2>10000</formula2>
    </dataValidation>
    <dataValidation operator="greaterThan" showInputMessage="1" showErrorMessage="1" sqref="F6:H6"/>
  </dataValidations>
  <pageMargins left="0.43307086614173229" right="0.43307086614173229" top="0.39370078740157477" bottom="0.39370078740157477" header="0.31496062992125989" footer="0.31496062992125989"/>
  <pageSetup paperSize="9" orientation="portrait" r:id="rId1"/>
  <drawing r:id="rId2"/>
  <legacyDrawing r:id="rId3"/>
  <oleObjects>
    <mc:AlternateContent xmlns:mc="http://schemas.openxmlformats.org/markup-compatibility/2006">
      <mc:Choice Requires="x14">
        <oleObject progId="Word.Document.12" shapeId="175105" r:id="rId4">
          <objectPr defaultSize="0" autoPict="0" r:id="rId5">
            <anchor moveWithCells="1">
              <from>
                <xdr:col>0</xdr:col>
                <xdr:colOff>67318</xdr:colOff>
                <xdr:row>31</xdr:row>
                <xdr:rowOff>28049</xdr:rowOff>
              </from>
              <to>
                <xdr:col>7</xdr:col>
                <xdr:colOff>656348</xdr:colOff>
                <xdr:row>53</xdr:row>
                <xdr:rowOff>28049</xdr:rowOff>
              </to>
            </anchor>
          </objectPr>
        </oleObject>
      </mc:Choice>
      <mc:Fallback>
        <oleObject progId="Word.Document.12" shapeId="175105"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40"/>
  <dimension ref="A1:XFC261"/>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6.69140625" style="26" customWidth="1"/>
    <col min="7" max="7" width="7.69140625" style="26" customWidth="1"/>
    <col min="8" max="8" width="10.53515625" style="26" customWidth="1"/>
    <col min="9" max="9" width="2.3828125" style="26" customWidth="1"/>
    <col min="10" max="12" width="3" style="26" hidden="1"/>
    <col min="13" max="13" width="58.53515625" style="26" hidden="1"/>
    <col min="14" max="14" width="17.84375" style="26" hidden="1"/>
    <col min="15" max="15" width="16.53515625" style="26" hidden="1"/>
    <col min="16" max="17" width="3" style="26" hidden="1"/>
    <col min="18" max="16383" width="8.53515625" style="26" hidden="1"/>
    <col min="16384" max="16384" width="5.15234375" style="26" hidden="1"/>
  </cols>
  <sheetData>
    <row r="1" spans="1:15" ht="15.05" hidden="1" customHeight="1" x14ac:dyDescent="0.4">
      <c r="A1" s="529" t="s">
        <v>274</v>
      </c>
      <c r="B1" s="529"/>
      <c r="C1" s="529"/>
      <c r="D1" s="529"/>
      <c r="E1" s="529"/>
      <c r="F1" s="529"/>
      <c r="G1" s="529"/>
      <c r="H1" s="529"/>
    </row>
    <row r="2" spans="1:15" ht="20.100000000000001" customHeight="1" x14ac:dyDescent="0.4">
      <c r="A2" s="530" t="s">
        <v>306</v>
      </c>
      <c r="B2" s="530"/>
      <c r="C2" s="530"/>
      <c r="D2" s="531"/>
      <c r="E2" s="534" t="s">
        <v>103</v>
      </c>
      <c r="F2" s="535"/>
      <c r="G2" s="535"/>
      <c r="H2" s="538" t="s">
        <v>212</v>
      </c>
    </row>
    <row r="3" spans="1:15" ht="8.3000000000000007" customHeight="1" thickBot="1" x14ac:dyDescent="0.45">
      <c r="A3" s="532"/>
      <c r="B3" s="532"/>
      <c r="C3" s="532"/>
      <c r="D3" s="533"/>
      <c r="E3" s="536"/>
      <c r="F3" s="537"/>
      <c r="G3" s="537"/>
      <c r="H3" s="539"/>
    </row>
    <row r="4" spans="1:15" ht="16.45" customHeight="1" thickTop="1" thickBot="1" x14ac:dyDescent="0.45">
      <c r="A4" s="540" t="s">
        <v>82</v>
      </c>
      <c r="B4" s="540"/>
      <c r="C4" s="540"/>
      <c r="D4" s="540"/>
      <c r="E4" s="540"/>
      <c r="F4" s="540"/>
      <c r="G4" s="540"/>
      <c r="H4" s="540"/>
      <c r="N4" s="52"/>
      <c r="O4" s="52"/>
    </row>
    <row r="5" spans="1:15" ht="15.05" customHeight="1" thickTop="1" x14ac:dyDescent="0.4">
      <c r="A5" s="528" t="s">
        <v>271</v>
      </c>
      <c r="B5" s="528"/>
      <c r="C5" s="528"/>
      <c r="D5" s="528"/>
      <c r="E5" s="528"/>
      <c r="F5" s="528"/>
      <c r="G5" s="528"/>
      <c r="H5" s="528"/>
    </row>
    <row r="6" spans="1:15" ht="15.05" customHeight="1" x14ac:dyDescent="0.4">
      <c r="A6" s="541" t="s">
        <v>14</v>
      </c>
      <c r="B6" s="541"/>
      <c r="C6" s="541"/>
      <c r="D6" s="541"/>
      <c r="E6" s="542"/>
      <c r="F6" s="518" t="s">
        <v>29</v>
      </c>
      <c r="G6" s="518"/>
      <c r="H6" s="519"/>
    </row>
    <row r="7" spans="1:15" ht="15.05" customHeight="1" x14ac:dyDescent="0.4">
      <c r="A7" s="516" t="s">
        <v>15</v>
      </c>
      <c r="B7" s="516"/>
      <c r="C7" s="517"/>
      <c r="D7" s="517"/>
      <c r="E7" s="517"/>
      <c r="F7" s="520"/>
      <c r="G7" s="520"/>
      <c r="H7" s="521"/>
      <c r="N7" s="53"/>
    </row>
    <row r="8" spans="1:15" ht="15.05" customHeight="1" x14ac:dyDescent="0.25">
      <c r="A8" s="516" t="s">
        <v>8</v>
      </c>
      <c r="B8" s="516"/>
      <c r="C8" s="517"/>
      <c r="D8" s="517"/>
      <c r="E8" s="517"/>
      <c r="F8" s="522" t="str">
        <f>IF(F6&lt;&gt;"SI","",IF(F7="","",IF(F7&lt;MIN(N29:N36),O27,IF(F7&gt;MAX(N29:N36),O28,(F7-INDEX(N29:N36,MATCH(F7,N29:N36,1)+1))/(INDEX(N29:N36,MATCH(F7,N29:N36,1))-INDEX(N29:N36,MATCH(F7,N29:N36,1)+1))*INDEX(O29:O36,MATCH(F7,N29:N36,1))-(F7-INDEX(N29:N36,MATCH(F7,N29:N36,1)))/(INDEX(N29:N36,MATCH(F7,N29:N36,1))-INDEX(N29:N36,MATCH(F7,N29:N36,1)+1))*INDEX(O29:O36,MATCH(F7,N29:N36,1)+1)))))</f>
        <v/>
      </c>
      <c r="G8" s="522"/>
      <c r="H8" s="523"/>
      <c r="N8" s="53"/>
    </row>
    <row r="9" spans="1:15" s="54" customFormat="1" ht="62.3" hidden="1" customHeight="1" x14ac:dyDescent="0.4">
      <c r="A9" s="543"/>
      <c r="B9" s="543"/>
      <c r="C9" s="543"/>
      <c r="D9" s="543"/>
      <c r="E9" s="543"/>
      <c r="F9" s="543"/>
      <c r="G9" s="543"/>
      <c r="H9" s="543"/>
      <c r="N9" s="53"/>
      <c r="O9" s="26"/>
    </row>
    <row r="10" spans="1:15" s="54" customFormat="1" ht="5.0999999999999996" customHeight="1" x14ac:dyDescent="0.4">
      <c r="A10" s="180"/>
      <c r="B10" s="180"/>
      <c r="C10" s="180"/>
      <c r="D10" s="180"/>
      <c r="E10" s="180"/>
      <c r="F10" s="180"/>
      <c r="G10" s="180"/>
      <c r="H10" s="180"/>
      <c r="N10" s="53"/>
      <c r="O10" s="26"/>
    </row>
    <row r="11" spans="1:15" ht="14.15" customHeight="1" x14ac:dyDescent="0.4">
      <c r="A11" s="332" t="s">
        <v>105</v>
      </c>
      <c r="B11" s="55"/>
      <c r="C11" s="55"/>
      <c r="D11" s="332" t="s">
        <v>106</v>
      </c>
      <c r="E11" s="56"/>
      <c r="F11" s="56"/>
      <c r="G11" s="56"/>
      <c r="H11" s="56"/>
    </row>
    <row r="12" spans="1:15" ht="14.5" customHeight="1" x14ac:dyDescent="0.4">
      <c r="A12" s="57" t="s">
        <v>209</v>
      </c>
      <c r="B12" s="57"/>
      <c r="C12" s="57"/>
      <c r="D12" s="51" t="s">
        <v>82</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326</v>
      </c>
      <c r="B16" s="525"/>
      <c r="C16" s="525"/>
      <c r="D16" s="62" t="s">
        <v>113</v>
      </c>
      <c r="E16" s="62"/>
      <c r="F16" s="62"/>
      <c r="G16" s="63" t="s">
        <v>114</v>
      </c>
      <c r="H16" s="63"/>
    </row>
    <row r="17" spans="1:15" ht="25.4" customHeight="1" x14ac:dyDescent="0.4">
      <c r="A17" s="525"/>
      <c r="B17" s="525"/>
      <c r="C17" s="525"/>
      <c r="D17" s="64">
        <f>'Pesatura criteri'!O16</f>
        <v>3.5820895522388062E-2</v>
      </c>
      <c r="E17" s="62"/>
      <c r="F17" s="62"/>
      <c r="G17" s="64">
        <f>'Pesatura criteri'!N16</f>
        <v>0.4</v>
      </c>
      <c r="H17" s="63"/>
    </row>
    <row r="18" spans="1:15" ht="2.25" customHeight="1" x14ac:dyDescent="0.4">
      <c r="A18" s="66"/>
      <c r="B18" s="66"/>
      <c r="C18" s="67"/>
      <c r="D18" s="66"/>
      <c r="E18" s="66"/>
      <c r="F18" s="66"/>
      <c r="G18" s="66"/>
      <c r="H18" s="66"/>
    </row>
    <row r="19" spans="1:15" ht="2.4500000000000002" customHeight="1" x14ac:dyDescent="0.4">
      <c r="A19" s="68"/>
      <c r="B19" s="68"/>
      <c r="C19" s="57"/>
      <c r="D19" s="61"/>
      <c r="E19" s="61"/>
      <c r="F19" s="61"/>
      <c r="G19" s="61"/>
      <c r="H19" s="61"/>
    </row>
    <row r="20" spans="1:15" ht="14.15" customHeight="1" x14ac:dyDescent="0.4">
      <c r="A20" s="332" t="s">
        <v>108</v>
      </c>
      <c r="B20" s="55"/>
      <c r="C20" s="55"/>
      <c r="D20" s="334" t="s">
        <v>109</v>
      </c>
      <c r="E20" s="69"/>
      <c r="F20" s="69"/>
      <c r="G20" s="69"/>
      <c r="H20" s="69"/>
    </row>
    <row r="21" spans="1:15" ht="38.1" customHeight="1" x14ac:dyDescent="0.4">
      <c r="A21" s="525" t="s">
        <v>128</v>
      </c>
      <c r="B21" s="525"/>
      <c r="C21" s="525"/>
      <c r="D21" s="70" t="s">
        <v>125</v>
      </c>
      <c r="E21" s="71"/>
      <c r="F21" s="71"/>
      <c r="G21" s="71"/>
      <c r="H21" s="71"/>
    </row>
    <row r="22" spans="1:15" ht="2.25"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4.15" customHeight="1" x14ac:dyDescent="0.4">
      <c r="A24" s="332" t="s">
        <v>117</v>
      </c>
      <c r="B24" s="74"/>
      <c r="C24" s="55"/>
      <c r="D24" s="75"/>
      <c r="E24" s="75"/>
      <c r="F24" s="75"/>
      <c r="G24" s="75"/>
      <c r="H24" s="75"/>
    </row>
    <row r="25" spans="1:15" s="79" customFormat="1" ht="3" customHeight="1" x14ac:dyDescent="0.4">
      <c r="A25" s="76"/>
      <c r="B25" s="76"/>
      <c r="C25" s="77"/>
      <c r="D25" s="78"/>
      <c r="E25" s="78"/>
      <c r="F25" s="78"/>
      <c r="G25" s="78"/>
      <c r="H25" s="78"/>
    </row>
    <row r="26" spans="1:15" ht="14.5" customHeight="1" x14ac:dyDescent="0.4">
      <c r="A26" s="80"/>
      <c r="B26" s="526"/>
      <c r="C26" s="526"/>
      <c r="D26" s="526"/>
      <c r="E26" s="526"/>
      <c r="F26" s="526"/>
      <c r="G26" s="526" t="s">
        <v>110</v>
      </c>
      <c r="H26" s="526"/>
      <c r="N26" s="52" t="s">
        <v>9</v>
      </c>
      <c r="O26" s="52" t="s">
        <v>10</v>
      </c>
    </row>
    <row r="27" spans="1:15" ht="15.05" customHeight="1" x14ac:dyDescent="0.4">
      <c r="A27" s="235" t="s">
        <v>22</v>
      </c>
      <c r="B27" s="81"/>
      <c r="C27" s="81"/>
      <c r="D27" s="81"/>
      <c r="E27" s="515" t="s">
        <v>327</v>
      </c>
      <c r="F27" s="515"/>
      <c r="G27" s="511">
        <v>-1</v>
      </c>
      <c r="H27" s="511"/>
      <c r="N27" s="26" t="s">
        <v>11</v>
      </c>
      <c r="O27" s="26">
        <v>5</v>
      </c>
    </row>
    <row r="28" spans="1:15" ht="15.05" customHeight="1" x14ac:dyDescent="0.4">
      <c r="A28" s="234" t="s">
        <v>23</v>
      </c>
      <c r="B28" s="82"/>
      <c r="C28" s="82"/>
      <c r="D28" s="82"/>
      <c r="E28" s="512" t="s">
        <v>328</v>
      </c>
      <c r="F28" s="512"/>
      <c r="G28" s="510">
        <v>0</v>
      </c>
      <c r="H28" s="510"/>
      <c r="N28" s="26" t="s">
        <v>12</v>
      </c>
      <c r="O28" s="26">
        <v>-1</v>
      </c>
    </row>
    <row r="29" spans="1:15" ht="15.05" customHeight="1" x14ac:dyDescent="0.4">
      <c r="A29" s="83" t="s">
        <v>13</v>
      </c>
      <c r="B29" s="84"/>
      <c r="C29" s="84"/>
      <c r="D29" s="84"/>
      <c r="E29" s="513" t="s">
        <v>329</v>
      </c>
      <c r="F29" s="513"/>
      <c r="G29" s="511">
        <v>3</v>
      </c>
      <c r="H29" s="511"/>
      <c r="N29" s="53">
        <v>25</v>
      </c>
      <c r="O29" s="26">
        <v>5</v>
      </c>
    </row>
    <row r="30" spans="1:15" ht="15.05" customHeight="1" x14ac:dyDescent="0.4">
      <c r="A30" s="234" t="s">
        <v>24</v>
      </c>
      <c r="B30" s="85"/>
      <c r="C30" s="85"/>
      <c r="D30" s="85"/>
      <c r="E30" s="514" t="s">
        <v>330</v>
      </c>
      <c r="F30" s="514"/>
      <c r="G30" s="510">
        <v>5</v>
      </c>
      <c r="H30" s="510"/>
      <c r="N30" s="53">
        <v>55</v>
      </c>
      <c r="O30" s="26">
        <v>3</v>
      </c>
    </row>
    <row r="31" spans="1:15" ht="19.55" customHeight="1" x14ac:dyDescent="0.4">
      <c r="A31" s="229" t="s">
        <v>115</v>
      </c>
      <c r="B31" s="86"/>
      <c r="C31" s="87"/>
      <c r="D31" s="87"/>
      <c r="E31" s="87"/>
      <c r="F31" s="87"/>
      <c r="G31" s="87"/>
      <c r="H31" s="87"/>
      <c r="N31" s="53">
        <v>100</v>
      </c>
      <c r="O31" s="26">
        <v>0</v>
      </c>
    </row>
    <row r="32" spans="1:15" ht="14.6" x14ac:dyDescent="0.4"/>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6" x14ac:dyDescent="0.4"/>
    <row r="53" ht="15.05" hidden="1" x14ac:dyDescent="0.25"/>
    <row r="54" ht="15.05" hidden="1" x14ac:dyDescent="0.25"/>
    <row r="55" ht="15.05" hidden="1" x14ac:dyDescent="0.25"/>
    <row r="56" ht="15.05" hidden="1" x14ac:dyDescent="0.25"/>
    <row r="57" ht="15.05" hidden="1" x14ac:dyDescent="0.25"/>
    <row r="58" ht="15.05" hidden="1" x14ac:dyDescent="0.25"/>
    <row r="59" ht="15.05" hidden="1" x14ac:dyDescent="0.25"/>
    <row r="60" ht="15.05" hidden="1" x14ac:dyDescent="0.25"/>
    <row r="61" ht="15.05" hidden="1" x14ac:dyDescent="0.25"/>
    <row r="62" ht="14.7" hidden="1" x14ac:dyDescent="0.4"/>
    <row r="63" ht="14.7" hidden="1" x14ac:dyDescent="0.4"/>
    <row r="64" ht="14.7" hidden="1" x14ac:dyDescent="0.4"/>
    <row r="65" ht="14.7" hidden="1" x14ac:dyDescent="0.4"/>
    <row r="66" ht="14.7" hidden="1" x14ac:dyDescent="0.4"/>
    <row r="67" ht="14.5" hidden="1" customHeight="1" x14ac:dyDescent="0.4"/>
    <row r="68" ht="14.5" hidden="1" customHeight="1" x14ac:dyDescent="0.4"/>
    <row r="69" ht="14.5" hidden="1" customHeight="1" x14ac:dyDescent="0.4"/>
    <row r="70" ht="14.5" hidden="1" customHeight="1" x14ac:dyDescent="0.4"/>
    <row r="71" ht="14.5" hidden="1" customHeight="1" x14ac:dyDescent="0.4"/>
    <row r="72" ht="14.5" hidden="1" customHeight="1" x14ac:dyDescent="0.4"/>
    <row r="73" ht="14.5" hidden="1" customHeight="1" x14ac:dyDescent="0.4"/>
    <row r="74" ht="14.5" hidden="1" customHeight="1" x14ac:dyDescent="0.4"/>
    <row r="75" ht="14.5" hidden="1" customHeight="1" x14ac:dyDescent="0.4"/>
    <row r="76" ht="14.5" hidden="1" customHeight="1" x14ac:dyDescent="0.4"/>
    <row r="77" ht="14.5" hidden="1" customHeight="1" x14ac:dyDescent="0.4"/>
    <row r="78" ht="14.5" hidden="1" customHeight="1" x14ac:dyDescent="0.4"/>
    <row r="79" ht="14.5" hidden="1" customHeight="1" x14ac:dyDescent="0.4"/>
    <row r="80" ht="14.5" hidden="1" customHeight="1" x14ac:dyDescent="0.4"/>
    <row r="81" ht="14.5" hidden="1" customHeight="1" x14ac:dyDescent="0.4"/>
    <row r="82" ht="14.5" hidden="1" customHeight="1" x14ac:dyDescent="0.4"/>
    <row r="83" ht="14.5" hidden="1" customHeight="1" x14ac:dyDescent="0.4"/>
    <row r="84" ht="14.5" hidden="1" customHeight="1" x14ac:dyDescent="0.4"/>
    <row r="85" ht="14.5" hidden="1" customHeight="1" x14ac:dyDescent="0.4"/>
    <row r="86" ht="14.5" hidden="1" customHeight="1" x14ac:dyDescent="0.4"/>
    <row r="87" ht="14.5" hidden="1" customHeight="1" x14ac:dyDescent="0.4"/>
    <row r="88" ht="14.5" hidden="1" customHeight="1" x14ac:dyDescent="0.4"/>
    <row r="89" ht="14.5" hidden="1" customHeight="1" x14ac:dyDescent="0.4"/>
    <row r="90" ht="14.5" hidden="1" customHeight="1" x14ac:dyDescent="0.4"/>
    <row r="91" ht="14.5" hidden="1" customHeight="1" x14ac:dyDescent="0.4"/>
    <row r="92" ht="14.5" hidden="1" customHeight="1" x14ac:dyDescent="0.4"/>
    <row r="93" ht="14.5" hidden="1" customHeight="1" x14ac:dyDescent="0.4"/>
    <row r="94" ht="14.5" hidden="1" customHeight="1" x14ac:dyDescent="0.4"/>
    <row r="95" ht="14.5" hidden="1" customHeight="1" x14ac:dyDescent="0.4"/>
    <row r="96" ht="14.5" hidden="1" customHeight="1" x14ac:dyDescent="0.4"/>
    <row r="97" ht="14.5" hidden="1" customHeight="1" x14ac:dyDescent="0.4"/>
    <row r="98" ht="14.5" hidden="1" customHeight="1" x14ac:dyDescent="0.4"/>
    <row r="99" ht="14.5" hidden="1" customHeight="1" x14ac:dyDescent="0.4"/>
    <row r="100" ht="14.5" hidden="1" customHeight="1" x14ac:dyDescent="0.4"/>
    <row r="101" ht="14.5" hidden="1" customHeight="1" x14ac:dyDescent="0.4"/>
    <row r="102" ht="14.5" hidden="1" customHeight="1" x14ac:dyDescent="0.4"/>
    <row r="103" ht="14.5" hidden="1" customHeight="1" x14ac:dyDescent="0.4"/>
    <row r="104" ht="14.5" hidden="1" customHeight="1" x14ac:dyDescent="0.4"/>
    <row r="105" ht="14.5" hidden="1" customHeight="1" x14ac:dyDescent="0.4"/>
    <row r="106" ht="14.5" hidden="1" customHeight="1" x14ac:dyDescent="0.4"/>
    <row r="107" ht="14.5" hidden="1" customHeight="1" x14ac:dyDescent="0.4"/>
    <row r="108" ht="14.5" hidden="1" customHeight="1" x14ac:dyDescent="0.4"/>
    <row r="109" ht="14.5" hidden="1" customHeight="1" x14ac:dyDescent="0.4"/>
    <row r="110" ht="14.5" hidden="1" customHeight="1" x14ac:dyDescent="0.4"/>
    <row r="111" ht="14.5" hidden="1" customHeight="1" x14ac:dyDescent="0.4"/>
    <row r="112" ht="14.5" hidden="1" customHeight="1" x14ac:dyDescent="0.4"/>
    <row r="113" ht="14.5" hidden="1" customHeight="1" x14ac:dyDescent="0.4"/>
    <row r="114" ht="14.5" hidden="1" customHeight="1" x14ac:dyDescent="0.4"/>
    <row r="115" ht="14.5" hidden="1" customHeight="1" x14ac:dyDescent="0.4"/>
    <row r="116" ht="14.5" hidden="1" customHeight="1" x14ac:dyDescent="0.4"/>
    <row r="117" ht="14.5" hidden="1" customHeight="1" x14ac:dyDescent="0.4"/>
    <row r="118" ht="14.5" hidden="1" customHeight="1" x14ac:dyDescent="0.4"/>
    <row r="119" ht="14.5" hidden="1" customHeight="1" x14ac:dyDescent="0.4"/>
    <row r="120" ht="14.5" hidden="1" customHeight="1" x14ac:dyDescent="0.4"/>
    <row r="121" ht="14.5" hidden="1" customHeight="1" x14ac:dyDescent="0.4"/>
    <row r="122" ht="14.5" hidden="1" customHeight="1" x14ac:dyDescent="0.4"/>
    <row r="123" ht="14.5" hidden="1" customHeight="1" x14ac:dyDescent="0.4"/>
    <row r="124" ht="14.5" hidden="1" customHeight="1" x14ac:dyDescent="0.4"/>
    <row r="125" ht="14.5" hidden="1" customHeight="1" x14ac:dyDescent="0.4"/>
    <row r="126" ht="14.5" hidden="1" customHeight="1" x14ac:dyDescent="0.4"/>
    <row r="127" ht="14.5" hidden="1" customHeight="1" x14ac:dyDescent="0.4"/>
    <row r="128" ht="14.5" hidden="1" customHeight="1" x14ac:dyDescent="0.4"/>
    <row r="129" ht="14.5" hidden="1" customHeight="1" x14ac:dyDescent="0.4"/>
    <row r="130" ht="14.5" hidden="1" customHeight="1" x14ac:dyDescent="0.4"/>
    <row r="131" ht="14.5" hidden="1" customHeight="1" x14ac:dyDescent="0.4"/>
    <row r="132" ht="14.5" hidden="1" customHeight="1" x14ac:dyDescent="0.4"/>
    <row r="133" ht="14.5" hidden="1" customHeight="1" x14ac:dyDescent="0.4"/>
    <row r="134" ht="14.5" hidden="1" customHeight="1" x14ac:dyDescent="0.4"/>
    <row r="135" ht="14.5" hidden="1" customHeight="1" x14ac:dyDescent="0.4"/>
    <row r="136" ht="14.5" hidden="1" customHeight="1" x14ac:dyDescent="0.4"/>
    <row r="137" ht="14.5" hidden="1" customHeight="1" x14ac:dyDescent="0.4"/>
    <row r="138" ht="14.5" hidden="1" customHeight="1" x14ac:dyDescent="0.4"/>
    <row r="139" ht="14.5" hidden="1" customHeight="1" x14ac:dyDescent="0.4"/>
    <row r="140" ht="14.5" hidden="1" customHeight="1" x14ac:dyDescent="0.4"/>
    <row r="141" ht="14.5" hidden="1" customHeight="1" x14ac:dyDescent="0.4"/>
    <row r="142" ht="14.5" hidden="1" customHeight="1" x14ac:dyDescent="0.4"/>
    <row r="143" ht="14.5" hidden="1" customHeight="1" x14ac:dyDescent="0.4"/>
    <row r="144" ht="14.5" hidden="1" customHeight="1" x14ac:dyDescent="0.4"/>
    <row r="145" ht="14.5" hidden="1" customHeight="1" x14ac:dyDescent="0.4"/>
    <row r="146" ht="14.5" hidden="1" customHeight="1" x14ac:dyDescent="0.4"/>
    <row r="147" ht="14.5" hidden="1" customHeight="1" x14ac:dyDescent="0.4"/>
    <row r="148" ht="14.5" hidden="1" customHeight="1" x14ac:dyDescent="0.4"/>
    <row r="149" ht="14.5" hidden="1" customHeight="1" x14ac:dyDescent="0.4"/>
    <row r="150" ht="14.5" hidden="1"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sheetData>
  <sheetProtection password="8A5A" sheet="1" objects="1" scenarios="1"/>
  <mergeCells count="25">
    <mergeCell ref="E28:F28"/>
    <mergeCell ref="G28:H28"/>
    <mergeCell ref="E29:F29"/>
    <mergeCell ref="G29:H29"/>
    <mergeCell ref="E30:F30"/>
    <mergeCell ref="G30:H30"/>
    <mergeCell ref="E27:F27"/>
    <mergeCell ref="G27:H27"/>
    <mergeCell ref="A6:E6"/>
    <mergeCell ref="F6:H6"/>
    <mergeCell ref="A7:E7"/>
    <mergeCell ref="F7:H7"/>
    <mergeCell ref="A8:E8"/>
    <mergeCell ref="F8:H8"/>
    <mergeCell ref="A9:H9"/>
    <mergeCell ref="A16:C17"/>
    <mergeCell ref="A21:C21"/>
    <mergeCell ref="B26:F26"/>
    <mergeCell ref="G26:H26"/>
    <mergeCell ref="A5:H5"/>
    <mergeCell ref="A1:H1"/>
    <mergeCell ref="A2:D3"/>
    <mergeCell ref="E2:G3"/>
    <mergeCell ref="H2:H3"/>
    <mergeCell ref="A4:H4"/>
  </mergeCells>
  <dataValidations count="2">
    <dataValidation operator="greaterThan" showInputMessage="1" showErrorMessage="1" sqref="F6:H6"/>
    <dataValidation type="decimal" showInputMessage="1" showErrorMessage="1" sqref="F7:H7">
      <formula1>-500</formula1>
      <formula2>500</formula2>
    </dataValidation>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176129" r:id="rId4">
          <objectPr defaultSize="0" autoPict="0" r:id="rId5">
            <anchor moveWithCells="1">
              <from>
                <xdr:col>0</xdr:col>
                <xdr:colOff>67318</xdr:colOff>
                <xdr:row>31</xdr:row>
                <xdr:rowOff>28049</xdr:rowOff>
              </from>
              <to>
                <xdr:col>7</xdr:col>
                <xdr:colOff>656348</xdr:colOff>
                <xdr:row>48</xdr:row>
                <xdr:rowOff>173904</xdr:rowOff>
              </to>
            </anchor>
          </objectPr>
        </oleObject>
      </mc:Choice>
      <mc:Fallback>
        <oleObject progId="Word.Document.12" shapeId="176129"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codeName="Foglio39"/>
  <dimension ref="A1:XFC261"/>
  <sheetViews>
    <sheetView showGridLines="0" topLeftCell="A2" zoomScaleNormal="100" workbookViewId="0">
      <selection activeCell="A2" sqref="A2:D3"/>
    </sheetView>
  </sheetViews>
  <sheetFormatPr defaultColWidth="0" defaultRowHeight="14.5" customHeight="1" zeroHeight="1" x14ac:dyDescent="0.4"/>
  <cols>
    <col min="1" max="1" width="14.53515625" style="26" customWidth="1"/>
    <col min="2" max="2" width="6.53515625" style="26" customWidth="1"/>
    <col min="3" max="3" width="20.53515625" style="26" customWidth="1"/>
    <col min="4" max="4" width="12.69140625" style="26" customWidth="1"/>
    <col min="5" max="5" width="14" style="26" customWidth="1"/>
    <col min="6" max="6" width="6.69140625" style="26" customWidth="1"/>
    <col min="7" max="7" width="7.69140625" style="26" customWidth="1"/>
    <col min="8" max="8" width="10.53515625" style="26" customWidth="1"/>
    <col min="9" max="9" width="2.3828125" style="26" customWidth="1"/>
    <col min="10" max="12" width="3" style="26" hidden="1"/>
    <col min="13" max="13" width="29.69140625" style="26" hidden="1"/>
    <col min="14" max="14" width="17.84375" style="26" hidden="1"/>
    <col min="15" max="15" width="16.53515625" style="26" hidden="1"/>
    <col min="16" max="17" width="3" style="26" hidden="1"/>
    <col min="18" max="16383" width="8.53515625" style="26" hidden="1"/>
    <col min="16384" max="16384" width="5.3828125" style="26" hidden="1"/>
  </cols>
  <sheetData>
    <row r="1" spans="1:15" ht="15.05" hidden="1" customHeight="1" x14ac:dyDescent="0.25">
      <c r="A1" s="529" t="s">
        <v>275</v>
      </c>
      <c r="B1" s="529"/>
      <c r="C1" s="529"/>
      <c r="D1" s="529"/>
      <c r="E1" s="529"/>
      <c r="F1" s="529"/>
      <c r="G1" s="529"/>
      <c r="H1" s="529"/>
    </row>
    <row r="2" spans="1:15" ht="20.100000000000001" customHeight="1" x14ac:dyDescent="0.4">
      <c r="A2" s="530" t="s">
        <v>306</v>
      </c>
      <c r="B2" s="530"/>
      <c r="C2" s="530"/>
      <c r="D2" s="531"/>
      <c r="E2" s="534" t="s">
        <v>103</v>
      </c>
      <c r="F2" s="535"/>
      <c r="G2" s="535"/>
      <c r="H2" s="538" t="s">
        <v>214</v>
      </c>
    </row>
    <row r="3" spans="1:15" ht="8.3000000000000007" customHeight="1" thickBot="1" x14ac:dyDescent="0.45">
      <c r="A3" s="532"/>
      <c r="B3" s="532"/>
      <c r="C3" s="532"/>
      <c r="D3" s="533"/>
      <c r="E3" s="536"/>
      <c r="F3" s="537"/>
      <c r="G3" s="537"/>
      <c r="H3" s="539"/>
    </row>
    <row r="4" spans="1:15" ht="16.45" customHeight="1" thickTop="1" thickBot="1" x14ac:dyDescent="0.45">
      <c r="A4" s="540" t="s">
        <v>82</v>
      </c>
      <c r="B4" s="540"/>
      <c r="C4" s="540"/>
      <c r="D4" s="540"/>
      <c r="E4" s="540"/>
      <c r="F4" s="540"/>
      <c r="G4" s="540"/>
      <c r="H4" s="540"/>
      <c r="N4" s="52"/>
      <c r="O4" s="52"/>
    </row>
    <row r="5" spans="1:15" ht="15.05" customHeight="1" thickTop="1" x14ac:dyDescent="0.4">
      <c r="A5" s="528" t="s">
        <v>213</v>
      </c>
      <c r="B5" s="528"/>
      <c r="C5" s="528"/>
      <c r="D5" s="528"/>
      <c r="E5" s="528"/>
      <c r="F5" s="528"/>
      <c r="G5" s="528"/>
      <c r="H5" s="528"/>
    </row>
    <row r="6" spans="1:15" ht="15.05" customHeight="1" x14ac:dyDescent="0.4">
      <c r="A6" s="516" t="s">
        <v>14</v>
      </c>
      <c r="B6" s="516"/>
      <c r="C6" s="517"/>
      <c r="D6" s="517"/>
      <c r="E6" s="517"/>
      <c r="F6" s="518" t="s">
        <v>29</v>
      </c>
      <c r="G6" s="518"/>
      <c r="H6" s="519"/>
    </row>
    <row r="7" spans="1:15" ht="15.05" customHeight="1" x14ac:dyDescent="0.4">
      <c r="A7" s="516" t="s">
        <v>15</v>
      </c>
      <c r="B7" s="516"/>
      <c r="C7" s="517"/>
      <c r="D7" s="517"/>
      <c r="E7" s="517"/>
      <c r="F7" s="520"/>
      <c r="G7" s="520"/>
      <c r="H7" s="521"/>
      <c r="N7" s="53"/>
    </row>
    <row r="8" spans="1:15" ht="15.05" customHeight="1" x14ac:dyDescent="0.4">
      <c r="A8" s="516" t="s">
        <v>8</v>
      </c>
      <c r="B8" s="516"/>
      <c r="C8" s="517"/>
      <c r="D8" s="517"/>
      <c r="E8" s="517"/>
      <c r="F8" s="522" t="str">
        <f>IF(F6&lt;&gt;"SI","",IF(F7="","",IF(F7&lt;MIN(N29:N36),O27,IF(F7&gt;MAX(N29:N36),O28,(F7-INDEX(N29:N36,MATCH(F7,N29:N36,1)+1))/(INDEX(N29:N36,MATCH(F7,N29:N36,1))-INDEX(N29:N36,MATCH(F7,N29:N36,1)+1))*INDEX(O29:O36,MATCH(F7,N29:N36,1))-(F7-INDEX(N29:N36,MATCH(F7,N29:N36,1)))/(INDEX(N29:N36,MATCH(F7,N29:N36,1))-INDEX(N29:N36,MATCH(F7,N29:N36,1)+1))*INDEX(O29:O36,MATCH(F7,N29:N36,1)+1)))))</f>
        <v/>
      </c>
      <c r="G8" s="522"/>
      <c r="H8" s="523"/>
      <c r="N8" s="53"/>
    </row>
    <row r="9" spans="1:15" s="54" customFormat="1" ht="62.3" hidden="1" customHeight="1" x14ac:dyDescent="0.4">
      <c r="A9" s="543"/>
      <c r="B9" s="543"/>
      <c r="C9" s="543"/>
      <c r="D9" s="543"/>
      <c r="E9" s="543"/>
      <c r="F9" s="543"/>
      <c r="G9" s="543"/>
      <c r="H9" s="543"/>
      <c r="N9" s="53"/>
      <c r="O9" s="26"/>
    </row>
    <row r="10" spans="1:15" s="54" customFormat="1" ht="5.0999999999999996" customHeight="1" x14ac:dyDescent="0.4">
      <c r="A10" s="180"/>
      <c r="B10" s="180"/>
      <c r="C10" s="180"/>
      <c r="D10" s="180"/>
      <c r="E10" s="180"/>
      <c r="F10" s="180"/>
      <c r="G10" s="180"/>
      <c r="H10" s="180"/>
      <c r="N10" s="53"/>
      <c r="O10" s="26"/>
    </row>
    <row r="11" spans="1:15" ht="14.15" customHeight="1" x14ac:dyDescent="0.4">
      <c r="A11" s="332" t="s">
        <v>105</v>
      </c>
      <c r="B11" s="55"/>
      <c r="C11" s="55"/>
      <c r="D11" s="332" t="s">
        <v>106</v>
      </c>
      <c r="E11" s="56"/>
      <c r="F11" s="56"/>
      <c r="G11" s="56"/>
      <c r="H11" s="56"/>
    </row>
    <row r="12" spans="1:15" ht="14.5" customHeight="1" x14ac:dyDescent="0.4">
      <c r="A12" s="57" t="s">
        <v>209</v>
      </c>
      <c r="B12" s="57"/>
      <c r="C12" s="57"/>
      <c r="D12" s="51" t="s">
        <v>82</v>
      </c>
      <c r="E12" s="51"/>
      <c r="F12" s="51"/>
      <c r="G12" s="51"/>
      <c r="H12" s="51"/>
    </row>
    <row r="13" spans="1:15" ht="2.25" customHeight="1" x14ac:dyDescent="0.4">
      <c r="A13" s="58"/>
      <c r="B13" s="58"/>
      <c r="C13" s="58"/>
      <c r="D13" s="59"/>
      <c r="E13" s="59"/>
      <c r="F13" s="59"/>
      <c r="G13" s="59"/>
      <c r="H13" s="59"/>
    </row>
    <row r="14" spans="1:15" ht="2.4500000000000002" customHeight="1" x14ac:dyDescent="0.4">
      <c r="A14" s="60"/>
      <c r="B14" s="60"/>
      <c r="C14" s="57"/>
      <c r="D14" s="61"/>
      <c r="E14" s="61"/>
      <c r="F14" s="61"/>
      <c r="G14" s="61"/>
      <c r="H14" s="61"/>
    </row>
    <row r="15" spans="1:15" ht="14.15" customHeight="1" x14ac:dyDescent="0.4">
      <c r="A15" s="332" t="s">
        <v>107</v>
      </c>
      <c r="B15" s="55"/>
      <c r="C15" s="55"/>
      <c r="D15" s="332" t="s">
        <v>118</v>
      </c>
      <c r="E15" s="56"/>
      <c r="F15" s="56"/>
      <c r="G15" s="56"/>
      <c r="H15" s="56"/>
    </row>
    <row r="16" spans="1:15" ht="14.5" customHeight="1" x14ac:dyDescent="0.4">
      <c r="A16" s="525" t="s">
        <v>127</v>
      </c>
      <c r="B16" s="525"/>
      <c r="C16" s="525"/>
      <c r="D16" s="62" t="s">
        <v>113</v>
      </c>
      <c r="E16" s="62"/>
      <c r="F16" s="62"/>
      <c r="G16" s="63" t="s">
        <v>114</v>
      </c>
      <c r="H16" s="63"/>
    </row>
    <row r="17" spans="1:15" ht="25" customHeight="1" x14ac:dyDescent="0.4">
      <c r="A17" s="525"/>
      <c r="B17" s="525"/>
      <c r="C17" s="525"/>
      <c r="D17" s="64">
        <f>'Pesatura criteri'!O17</f>
        <v>1.7910447761194031E-2</v>
      </c>
      <c r="E17" s="62"/>
      <c r="F17" s="62"/>
      <c r="G17" s="65">
        <f>'Pesatura criteri'!N17</f>
        <v>0.2</v>
      </c>
      <c r="H17" s="63"/>
    </row>
    <row r="18" spans="1:15" ht="2.25" customHeight="1" x14ac:dyDescent="0.4">
      <c r="A18" s="66"/>
      <c r="B18" s="66"/>
      <c r="C18" s="67"/>
      <c r="D18" s="66"/>
      <c r="E18" s="66"/>
      <c r="F18" s="66"/>
      <c r="G18" s="66"/>
      <c r="H18" s="66"/>
    </row>
    <row r="19" spans="1:15" ht="2.4500000000000002" customHeight="1" x14ac:dyDescent="0.4">
      <c r="A19" s="68"/>
      <c r="B19" s="68"/>
      <c r="C19" s="57"/>
      <c r="D19" s="61"/>
      <c r="E19" s="61"/>
      <c r="F19" s="61"/>
      <c r="G19" s="61"/>
      <c r="H19" s="61"/>
    </row>
    <row r="20" spans="1:15" ht="14.15" customHeight="1" x14ac:dyDescent="0.4">
      <c r="A20" s="332" t="s">
        <v>108</v>
      </c>
      <c r="B20" s="55"/>
      <c r="C20" s="55"/>
      <c r="D20" s="334" t="s">
        <v>109</v>
      </c>
      <c r="E20" s="69"/>
      <c r="F20" s="69"/>
      <c r="G20" s="69"/>
      <c r="H20" s="69"/>
    </row>
    <row r="21" spans="1:15" ht="38.1" customHeight="1" x14ac:dyDescent="0.4">
      <c r="A21" s="525" t="s">
        <v>331</v>
      </c>
      <c r="B21" s="525"/>
      <c r="C21" s="525"/>
      <c r="D21" s="70" t="s">
        <v>125</v>
      </c>
      <c r="E21" s="71"/>
      <c r="F21" s="71"/>
      <c r="G21" s="71"/>
      <c r="H21" s="71"/>
    </row>
    <row r="22" spans="1:15" ht="2.25" customHeight="1" x14ac:dyDescent="0.4">
      <c r="A22" s="67"/>
      <c r="B22" s="67"/>
      <c r="C22" s="67"/>
      <c r="D22" s="72"/>
      <c r="E22" s="72"/>
      <c r="F22" s="72"/>
      <c r="G22" s="72"/>
      <c r="H22" s="72"/>
    </row>
    <row r="23" spans="1:15" ht="2.4500000000000002" customHeight="1" x14ac:dyDescent="0.4">
      <c r="A23" s="73"/>
      <c r="B23" s="73"/>
      <c r="C23" s="73"/>
      <c r="D23" s="61"/>
      <c r="E23" s="61"/>
      <c r="F23" s="61"/>
      <c r="G23" s="61"/>
      <c r="H23" s="61"/>
    </row>
    <row r="24" spans="1:15" ht="14.15" customHeight="1" x14ac:dyDescent="0.4">
      <c r="A24" s="332" t="s">
        <v>117</v>
      </c>
      <c r="B24" s="74"/>
      <c r="C24" s="55"/>
      <c r="D24" s="75"/>
      <c r="E24" s="75"/>
      <c r="F24" s="75"/>
      <c r="G24" s="75"/>
      <c r="H24" s="75"/>
    </row>
    <row r="25" spans="1:15" s="79" customFormat="1" ht="3" customHeight="1" x14ac:dyDescent="0.4">
      <c r="A25" s="76"/>
      <c r="B25" s="76"/>
      <c r="C25" s="77"/>
      <c r="D25" s="78"/>
      <c r="E25" s="78"/>
      <c r="F25" s="78"/>
      <c r="G25" s="78"/>
      <c r="H25" s="78"/>
    </row>
    <row r="26" spans="1:15" ht="14.5" customHeight="1" x14ac:dyDescent="0.4">
      <c r="A26" s="80"/>
      <c r="B26" s="526"/>
      <c r="C26" s="526"/>
      <c r="D26" s="526"/>
      <c r="E26" s="526"/>
      <c r="F26" s="526"/>
      <c r="G26" s="526" t="s">
        <v>110</v>
      </c>
      <c r="H26" s="526"/>
      <c r="N26" s="52" t="s">
        <v>9</v>
      </c>
      <c r="O26" s="52" t="s">
        <v>10</v>
      </c>
    </row>
    <row r="27" spans="1:15" ht="15.05" customHeight="1" x14ac:dyDescent="0.4">
      <c r="A27" s="235" t="s">
        <v>22</v>
      </c>
      <c r="B27" s="81"/>
      <c r="C27" s="81"/>
      <c r="D27" s="81"/>
      <c r="E27" s="515" t="s">
        <v>192</v>
      </c>
      <c r="F27" s="515"/>
      <c r="G27" s="511">
        <v>-1</v>
      </c>
      <c r="H27" s="511"/>
      <c r="N27" s="26" t="s">
        <v>11</v>
      </c>
      <c r="O27" s="26">
        <v>5</v>
      </c>
    </row>
    <row r="28" spans="1:15" ht="15.05" customHeight="1" x14ac:dyDescent="0.4">
      <c r="A28" s="234" t="s">
        <v>23</v>
      </c>
      <c r="B28" s="82"/>
      <c r="C28" s="82"/>
      <c r="D28" s="82"/>
      <c r="E28" s="512" t="s">
        <v>193</v>
      </c>
      <c r="F28" s="512"/>
      <c r="G28" s="510">
        <v>0</v>
      </c>
      <c r="H28" s="510"/>
      <c r="N28" s="26" t="s">
        <v>12</v>
      </c>
      <c r="O28" s="26">
        <v>-1</v>
      </c>
    </row>
    <row r="29" spans="1:15" ht="15.05" customHeight="1" x14ac:dyDescent="0.4">
      <c r="A29" s="83" t="s">
        <v>13</v>
      </c>
      <c r="B29" s="84"/>
      <c r="C29" s="84"/>
      <c r="D29" s="84"/>
      <c r="E29" s="513" t="s">
        <v>194</v>
      </c>
      <c r="F29" s="513"/>
      <c r="G29" s="511">
        <v>3</v>
      </c>
      <c r="H29" s="511"/>
      <c r="N29" s="53">
        <v>200</v>
      </c>
      <c r="O29" s="26">
        <v>5</v>
      </c>
    </row>
    <row r="30" spans="1:15" ht="15.05" customHeight="1" x14ac:dyDescent="0.4">
      <c r="A30" s="234" t="s">
        <v>24</v>
      </c>
      <c r="B30" s="85"/>
      <c r="C30" s="85"/>
      <c r="D30" s="85"/>
      <c r="E30" s="514" t="s">
        <v>195</v>
      </c>
      <c r="F30" s="514"/>
      <c r="G30" s="510">
        <v>5</v>
      </c>
      <c r="H30" s="510"/>
      <c r="N30" s="53">
        <v>320</v>
      </c>
      <c r="O30" s="26">
        <v>3</v>
      </c>
    </row>
    <row r="31" spans="1:15" ht="19.55" customHeight="1" x14ac:dyDescent="0.4">
      <c r="A31" s="229" t="s">
        <v>115</v>
      </c>
      <c r="B31" s="86"/>
      <c r="C31" s="245"/>
      <c r="D31" s="87"/>
      <c r="E31" s="87"/>
      <c r="F31" s="87"/>
      <c r="G31" s="87"/>
      <c r="H31" s="87"/>
      <c r="N31" s="53">
        <v>500</v>
      </c>
      <c r="O31" s="26">
        <v>0</v>
      </c>
    </row>
    <row r="32" spans="1:15" ht="14.6" x14ac:dyDescent="0.4"/>
    <row r="33" ht="14.6" x14ac:dyDescent="0.4"/>
    <row r="34" ht="14.6" x14ac:dyDescent="0.4"/>
    <row r="35" ht="14.6" x14ac:dyDescent="0.4"/>
    <row r="36" ht="14.6" x14ac:dyDescent="0.4"/>
    <row r="37" ht="14.6" x14ac:dyDescent="0.4"/>
    <row r="38" ht="14.6" x14ac:dyDescent="0.4"/>
    <row r="39" ht="14.6" x14ac:dyDescent="0.4"/>
    <row r="40" ht="14.6" x14ac:dyDescent="0.4"/>
    <row r="41" ht="14.6" x14ac:dyDescent="0.4"/>
    <row r="42" ht="14.6" x14ac:dyDescent="0.4"/>
    <row r="43" ht="14.6" x14ac:dyDescent="0.4"/>
    <row r="44" ht="14.6" x14ac:dyDescent="0.4"/>
    <row r="45" ht="14.6" x14ac:dyDescent="0.4"/>
    <row r="46" ht="14.6" x14ac:dyDescent="0.4"/>
    <row r="47" ht="14.6" x14ac:dyDescent="0.4"/>
    <row r="48" ht="14.6" x14ac:dyDescent="0.4"/>
    <row r="49" ht="14.6" x14ac:dyDescent="0.4"/>
    <row r="50" ht="14.6" x14ac:dyDescent="0.4"/>
    <row r="51" ht="14.6" x14ac:dyDescent="0.4"/>
    <row r="52" ht="14.6" x14ac:dyDescent="0.4"/>
    <row r="53" ht="14.6" x14ac:dyDescent="0.4"/>
    <row r="54" ht="15.05" customHeight="1" x14ac:dyDescent="0.4"/>
    <row r="55" ht="15.05" customHeight="1" x14ac:dyDescent="0.4"/>
    <row r="56" ht="15.05" customHeight="1" x14ac:dyDescent="0.4"/>
    <row r="57" ht="15.05" customHeight="1" x14ac:dyDescent="0.4"/>
    <row r="58" ht="15.05" customHeight="1" x14ac:dyDescent="0.4"/>
    <row r="59" ht="15.05" customHeight="1" x14ac:dyDescent="0.4"/>
    <row r="60" ht="15.05" customHeight="1" x14ac:dyDescent="0.4"/>
    <row r="61" ht="15.05" customHeight="1" x14ac:dyDescent="0.4"/>
    <row r="62" ht="15.05" customHeight="1" x14ac:dyDescent="0.4"/>
    <row r="63" ht="15.05" customHeight="1" x14ac:dyDescent="0.4"/>
    <row r="64" ht="15.05" customHeight="1" x14ac:dyDescent="0.4"/>
    <row r="65" ht="15.05" customHeight="1" x14ac:dyDescent="0.4"/>
    <row r="66" ht="15.05" customHeight="1" x14ac:dyDescent="0.4"/>
    <row r="67" ht="15.05" customHeight="1" x14ac:dyDescent="0.4"/>
    <row r="68" ht="15.05" customHeight="1" x14ac:dyDescent="0.4"/>
    <row r="69" ht="15.05" customHeight="1" x14ac:dyDescent="0.4"/>
    <row r="70" ht="15.05" customHeight="1" x14ac:dyDescent="0.4"/>
    <row r="71" ht="15.05" customHeight="1" x14ac:dyDescent="0.4"/>
    <row r="72" ht="15.05" customHeight="1" x14ac:dyDescent="0.4"/>
    <row r="73" ht="15.05" customHeight="1" x14ac:dyDescent="0.4"/>
    <row r="74" ht="15.05" customHeight="1" x14ac:dyDescent="0.4"/>
    <row r="75" ht="15.05" hidden="1" customHeight="1" x14ac:dyDescent="0.4"/>
    <row r="76" ht="15.05" hidden="1" customHeight="1" x14ac:dyDescent="0.4"/>
    <row r="77" ht="15.05" hidden="1" customHeight="1" x14ac:dyDescent="0.4"/>
    <row r="78" ht="15.05" hidden="1" customHeight="1" x14ac:dyDescent="0.4"/>
    <row r="79" ht="15.05" hidden="1" customHeight="1" x14ac:dyDescent="0.4"/>
    <row r="80" ht="15.05" hidden="1" customHeight="1" x14ac:dyDescent="0.4"/>
    <row r="81" ht="15.05" hidden="1" customHeight="1" x14ac:dyDescent="0.4"/>
    <row r="82" ht="15.05" hidden="1" customHeight="1" x14ac:dyDescent="0.4"/>
    <row r="83" ht="15.05" hidden="1" customHeight="1" x14ac:dyDescent="0.4"/>
    <row r="84" ht="15.05" hidden="1" customHeight="1" x14ac:dyDescent="0.4"/>
    <row r="85" ht="15.05" hidden="1" customHeight="1" x14ac:dyDescent="0.4"/>
    <row r="86" ht="15.05" hidden="1" customHeight="1" x14ac:dyDescent="0.4"/>
    <row r="87" ht="15.05" hidden="1" customHeight="1" x14ac:dyDescent="0.4"/>
    <row r="88" ht="15.05" hidden="1" customHeight="1" x14ac:dyDescent="0.4"/>
    <row r="89" ht="15.05" hidden="1" customHeight="1" x14ac:dyDescent="0.4"/>
    <row r="90" ht="15.05" hidden="1" customHeight="1" x14ac:dyDescent="0.4"/>
    <row r="91" ht="15.05" hidden="1" customHeight="1" x14ac:dyDescent="0.4"/>
    <row r="92" ht="15.05" hidden="1" customHeight="1" x14ac:dyDescent="0.4"/>
    <row r="93" ht="15.05" hidden="1" customHeight="1" x14ac:dyDescent="0.4"/>
    <row r="94" ht="15.05" hidden="1" customHeight="1" x14ac:dyDescent="0.4"/>
    <row r="95" ht="15.05" hidden="1" customHeight="1" x14ac:dyDescent="0.4"/>
    <row r="96" ht="15.05" hidden="1" customHeight="1" x14ac:dyDescent="0.4"/>
    <row r="97" ht="15.05" hidden="1" customHeight="1" x14ac:dyDescent="0.4"/>
    <row r="98" ht="15.05" hidden="1" customHeight="1" x14ac:dyDescent="0.4"/>
    <row r="99" ht="15.05" hidden="1" customHeight="1" x14ac:dyDescent="0.4"/>
    <row r="100" ht="15.05" hidden="1" customHeight="1" x14ac:dyDescent="0.4"/>
    <row r="101" ht="14.5" hidden="1" customHeight="1" x14ac:dyDescent="0.4"/>
    <row r="102" ht="14.5" hidden="1" customHeight="1" x14ac:dyDescent="0.4"/>
    <row r="103" ht="14.5" hidden="1" customHeight="1" x14ac:dyDescent="0.4"/>
    <row r="104" ht="14.5" hidden="1" customHeight="1" x14ac:dyDescent="0.4"/>
    <row r="105" ht="14.5" hidden="1" customHeight="1" x14ac:dyDescent="0.4"/>
    <row r="106" ht="14.5" hidden="1" customHeight="1" x14ac:dyDescent="0.4"/>
    <row r="107" ht="14.5" hidden="1" customHeight="1" x14ac:dyDescent="0.4"/>
    <row r="108" ht="14.5" hidden="1" customHeight="1" x14ac:dyDescent="0.4"/>
    <row r="109" ht="14.5" hidden="1" customHeight="1" x14ac:dyDescent="0.4"/>
    <row r="110" ht="14.5" hidden="1" customHeight="1" x14ac:dyDescent="0.4"/>
    <row r="111" ht="14.5" hidden="1" customHeight="1" x14ac:dyDescent="0.4"/>
    <row r="112" ht="14.5" hidden="1" customHeight="1" x14ac:dyDescent="0.4"/>
    <row r="113" ht="14.5" hidden="1" customHeight="1" x14ac:dyDescent="0.4"/>
    <row r="114" ht="14.5" hidden="1" customHeight="1" x14ac:dyDescent="0.4"/>
    <row r="115" ht="14.5" hidden="1" customHeight="1" x14ac:dyDescent="0.4"/>
    <row r="116" ht="14.5" hidden="1" customHeight="1" x14ac:dyDescent="0.4"/>
    <row r="117" ht="14.5" hidden="1" customHeight="1" x14ac:dyDescent="0.4"/>
    <row r="118" ht="14.5" hidden="1" customHeight="1" x14ac:dyDescent="0.4"/>
    <row r="119" ht="14.5" hidden="1" customHeight="1" x14ac:dyDescent="0.4"/>
    <row r="120" ht="14.5" hidden="1" customHeight="1" x14ac:dyDescent="0.4"/>
    <row r="121" ht="14.5" hidden="1" customHeight="1" x14ac:dyDescent="0.4"/>
    <row r="122" ht="14.5" hidden="1" customHeight="1" x14ac:dyDescent="0.4"/>
    <row r="123" ht="14.5" hidden="1" customHeight="1" x14ac:dyDescent="0.4"/>
    <row r="124" ht="14.5" hidden="1" customHeight="1" x14ac:dyDescent="0.4"/>
    <row r="125" ht="14.5" hidden="1" customHeight="1" x14ac:dyDescent="0.4"/>
    <row r="126" ht="14.5" hidden="1" customHeight="1" x14ac:dyDescent="0.4"/>
    <row r="127" ht="14.5" hidden="1" customHeight="1" x14ac:dyDescent="0.4"/>
    <row r="128" ht="14.5" hidden="1" customHeight="1" x14ac:dyDescent="0.4"/>
    <row r="129" ht="14.5" hidden="1" customHeight="1" x14ac:dyDescent="0.4"/>
    <row r="130" ht="14.5" hidden="1" customHeight="1" x14ac:dyDescent="0.4"/>
    <row r="131" ht="14.5" hidden="1" customHeight="1" x14ac:dyDescent="0.4"/>
    <row r="132" ht="14.5" hidden="1" customHeight="1" x14ac:dyDescent="0.4"/>
    <row r="133" ht="14.5" hidden="1" customHeight="1" x14ac:dyDescent="0.4"/>
    <row r="134" ht="14.5" hidden="1" customHeight="1" x14ac:dyDescent="0.4"/>
    <row r="135" ht="14.5" hidden="1" customHeight="1" x14ac:dyDescent="0.4"/>
    <row r="136" ht="14.5" hidden="1" customHeight="1" x14ac:dyDescent="0.4"/>
    <row r="137" ht="14.5" hidden="1" customHeight="1" x14ac:dyDescent="0.4"/>
    <row r="138" ht="14.5" hidden="1" customHeight="1" x14ac:dyDescent="0.4"/>
    <row r="139" ht="14.5" hidden="1" customHeight="1" x14ac:dyDescent="0.4"/>
    <row r="140" ht="14.5" hidden="1" customHeight="1" x14ac:dyDescent="0.4"/>
    <row r="141" ht="14.5" hidden="1" customHeight="1" x14ac:dyDescent="0.4"/>
    <row r="142" ht="14.5" hidden="1" customHeight="1" x14ac:dyDescent="0.4"/>
    <row r="143" ht="14.5" hidden="1" customHeight="1" x14ac:dyDescent="0.4"/>
    <row r="144" ht="14.5" hidden="1" customHeight="1" x14ac:dyDescent="0.4"/>
    <row r="145" ht="14.5" hidden="1" customHeight="1" x14ac:dyDescent="0.4"/>
    <row r="146" ht="14.5" hidden="1" customHeight="1" x14ac:dyDescent="0.4"/>
    <row r="147" ht="14.5" hidden="1" customHeight="1" x14ac:dyDescent="0.4"/>
    <row r="148" ht="14.5" hidden="1" customHeight="1" x14ac:dyDescent="0.4"/>
    <row r="149" ht="14.5" hidden="1" customHeight="1" x14ac:dyDescent="0.4"/>
    <row r="150" ht="14.5" hidden="1" customHeight="1" x14ac:dyDescent="0.4"/>
    <row r="151" ht="14.5" hidden="1" customHeight="1" x14ac:dyDescent="0.4"/>
    <row r="152" ht="14.5" hidden="1" customHeight="1" x14ac:dyDescent="0.4"/>
    <row r="153" ht="14.5" hidden="1" customHeight="1" x14ac:dyDescent="0.4"/>
    <row r="154" ht="14.5" hidden="1" customHeight="1" x14ac:dyDescent="0.4"/>
    <row r="155" ht="14.5" hidden="1" customHeight="1" x14ac:dyDescent="0.4"/>
    <row r="156" ht="14.5" hidden="1" customHeight="1" x14ac:dyDescent="0.4"/>
    <row r="157" ht="14.5" hidden="1" customHeight="1" x14ac:dyDescent="0.4"/>
    <row r="158" ht="14.5" hidden="1" customHeight="1" x14ac:dyDescent="0.4"/>
    <row r="159" ht="14.5" hidden="1" customHeight="1" x14ac:dyDescent="0.4"/>
    <row r="160" ht="14.5" hidden="1" customHeight="1" x14ac:dyDescent="0.4"/>
    <row r="161" ht="14.5" hidden="1" customHeight="1" x14ac:dyDescent="0.4"/>
    <row r="162" ht="14.5" hidden="1" customHeight="1" x14ac:dyDescent="0.4"/>
    <row r="163" ht="14.5" hidden="1" customHeight="1" x14ac:dyDescent="0.4"/>
    <row r="164" ht="14.5" hidden="1" customHeight="1" x14ac:dyDescent="0.4"/>
    <row r="165" ht="14.5" hidden="1" customHeight="1" x14ac:dyDescent="0.4"/>
    <row r="166" ht="14.5" hidden="1" customHeight="1" x14ac:dyDescent="0.4"/>
    <row r="167" ht="14.5" hidden="1" customHeight="1" x14ac:dyDescent="0.4"/>
    <row r="168" ht="14.5" hidden="1" customHeight="1" x14ac:dyDescent="0.4"/>
    <row r="169" ht="14.5" hidden="1" customHeight="1" x14ac:dyDescent="0.4"/>
    <row r="170" ht="14.5" hidden="1" customHeight="1" x14ac:dyDescent="0.4"/>
    <row r="171" ht="14.5" hidden="1" customHeight="1" x14ac:dyDescent="0.4"/>
    <row r="172" ht="14.5" hidden="1" customHeight="1" x14ac:dyDescent="0.4"/>
    <row r="173" ht="14.5" hidden="1" customHeight="1" x14ac:dyDescent="0.4"/>
    <row r="174" ht="14.5" hidden="1" customHeight="1" x14ac:dyDescent="0.4"/>
    <row r="175" ht="14.5" hidden="1" customHeight="1" x14ac:dyDescent="0.4"/>
    <row r="176" ht="14.5" hidden="1" customHeight="1" x14ac:dyDescent="0.4"/>
    <row r="177" ht="14.5" hidden="1" customHeight="1" x14ac:dyDescent="0.4"/>
    <row r="178" ht="14.5" hidden="1" customHeight="1" x14ac:dyDescent="0.4"/>
    <row r="179" ht="14.5" hidden="1" customHeight="1" x14ac:dyDescent="0.4"/>
    <row r="180" ht="14.5" hidden="1" customHeight="1" x14ac:dyDescent="0.4"/>
    <row r="181" ht="14.5" hidden="1" customHeight="1" x14ac:dyDescent="0.4"/>
    <row r="182" ht="14.5" hidden="1" customHeight="1" x14ac:dyDescent="0.4"/>
    <row r="183" ht="14.5" hidden="1" customHeight="1" x14ac:dyDescent="0.4"/>
    <row r="184" ht="14.5" hidden="1" customHeight="1" x14ac:dyDescent="0.4"/>
    <row r="185" ht="14.5" hidden="1" customHeight="1" x14ac:dyDescent="0.4"/>
    <row r="186" ht="14.5" hidden="1" customHeight="1" x14ac:dyDescent="0.4"/>
    <row r="187" ht="14.5" hidden="1" customHeight="1" x14ac:dyDescent="0.4"/>
    <row r="188" ht="14.5" hidden="1" customHeight="1" x14ac:dyDescent="0.4"/>
    <row r="189" ht="14.5" hidden="1" customHeight="1" x14ac:dyDescent="0.4"/>
    <row r="190" ht="14.5" hidden="1" customHeight="1" x14ac:dyDescent="0.4"/>
    <row r="191" ht="14.5" hidden="1" customHeight="1" x14ac:dyDescent="0.4"/>
    <row r="192" ht="14.5" hidden="1" customHeight="1" x14ac:dyDescent="0.4"/>
    <row r="193" ht="14.5" hidden="1" customHeight="1" x14ac:dyDescent="0.4"/>
    <row r="194" ht="14.5" hidden="1" customHeight="1" x14ac:dyDescent="0.4"/>
    <row r="195" ht="14.5" hidden="1" customHeight="1" x14ac:dyDescent="0.4"/>
    <row r="196" ht="14.5" hidden="1" customHeight="1" x14ac:dyDescent="0.4"/>
    <row r="197" ht="14.5" hidden="1" customHeight="1" x14ac:dyDescent="0.4"/>
    <row r="198" ht="14.5" hidden="1" customHeight="1" x14ac:dyDescent="0.4"/>
    <row r="199" ht="14.5" hidden="1" customHeight="1" x14ac:dyDescent="0.4"/>
    <row r="200" ht="14.5" hidden="1" customHeight="1" x14ac:dyDescent="0.4"/>
    <row r="201" ht="14.5" hidden="1" customHeight="1" x14ac:dyDescent="0.4"/>
    <row r="202" ht="14.5" hidden="1" customHeight="1" x14ac:dyDescent="0.4"/>
    <row r="203" ht="14.5" hidden="1" customHeight="1" x14ac:dyDescent="0.4"/>
    <row r="204" ht="14.5" hidden="1" customHeight="1" x14ac:dyDescent="0.4"/>
    <row r="205" ht="14.5" hidden="1" customHeight="1" x14ac:dyDescent="0.4"/>
    <row r="206" ht="14.5" hidden="1" customHeight="1" x14ac:dyDescent="0.4"/>
    <row r="207" ht="14.5" hidden="1" customHeight="1" x14ac:dyDescent="0.4"/>
    <row r="208" ht="14.5" hidden="1" customHeight="1" x14ac:dyDescent="0.4"/>
    <row r="209" ht="14.5" hidden="1" customHeight="1" x14ac:dyDescent="0.4"/>
    <row r="210" ht="14.5" hidden="1" customHeight="1" x14ac:dyDescent="0.4"/>
    <row r="211" ht="14.5" hidden="1" customHeight="1" x14ac:dyDescent="0.4"/>
    <row r="212" ht="14.5" hidden="1" customHeight="1" x14ac:dyDescent="0.4"/>
    <row r="213" ht="14.5" hidden="1" customHeight="1" x14ac:dyDescent="0.4"/>
    <row r="214" ht="14.5" hidden="1" customHeight="1" x14ac:dyDescent="0.4"/>
    <row r="215" ht="14.5" hidden="1" customHeight="1" x14ac:dyDescent="0.4"/>
    <row r="216" ht="14.5" hidden="1" customHeight="1" x14ac:dyDescent="0.4"/>
    <row r="217" ht="14.5" hidden="1" customHeight="1" x14ac:dyDescent="0.4"/>
    <row r="218" ht="14.5" hidden="1" customHeight="1" x14ac:dyDescent="0.4"/>
    <row r="219" ht="14.5" hidden="1" customHeight="1" x14ac:dyDescent="0.4"/>
    <row r="220" ht="14.5" hidden="1" customHeight="1" x14ac:dyDescent="0.4"/>
    <row r="221" ht="14.5" hidden="1" customHeight="1" x14ac:dyDescent="0.4"/>
    <row r="222" ht="14.5" hidden="1" customHeight="1" x14ac:dyDescent="0.4"/>
    <row r="223" ht="14.5" hidden="1" customHeight="1" x14ac:dyDescent="0.4"/>
    <row r="224" ht="14.5" hidden="1" customHeight="1" x14ac:dyDescent="0.4"/>
    <row r="225" ht="14.5" hidden="1" customHeight="1" x14ac:dyDescent="0.4"/>
    <row r="226" ht="14.5" hidden="1" customHeight="1" x14ac:dyDescent="0.4"/>
    <row r="227" ht="14.5" hidden="1" customHeight="1" x14ac:dyDescent="0.4"/>
    <row r="228" ht="14.5" hidden="1" customHeight="1" x14ac:dyDescent="0.4"/>
    <row r="229" ht="14.5" hidden="1" customHeight="1" x14ac:dyDescent="0.4"/>
    <row r="230" ht="14.5" hidden="1" customHeight="1" x14ac:dyDescent="0.4"/>
    <row r="231" ht="14.5" hidden="1" customHeight="1" x14ac:dyDescent="0.4"/>
    <row r="232" ht="14.5" hidden="1" customHeight="1" x14ac:dyDescent="0.4"/>
    <row r="233" ht="14.5" hidden="1" customHeight="1" x14ac:dyDescent="0.4"/>
    <row r="234" ht="14.5" hidden="1" customHeight="1" x14ac:dyDescent="0.4"/>
    <row r="235" ht="14.5" hidden="1" customHeight="1" x14ac:dyDescent="0.4"/>
    <row r="236" ht="14.5" hidden="1" customHeight="1" x14ac:dyDescent="0.4"/>
    <row r="237" ht="14.5" hidden="1" customHeight="1" x14ac:dyDescent="0.4"/>
    <row r="238" ht="14.5" hidden="1" customHeight="1" x14ac:dyDescent="0.4"/>
    <row r="239" ht="14.5" hidden="1" customHeight="1" x14ac:dyDescent="0.4"/>
    <row r="240" ht="14.5" hidden="1" customHeight="1" x14ac:dyDescent="0.4"/>
    <row r="241" ht="14.5" hidden="1" customHeight="1" x14ac:dyDescent="0.4"/>
    <row r="242" ht="14.5" hidden="1" customHeight="1" x14ac:dyDescent="0.4"/>
    <row r="243" ht="14.5" hidden="1" customHeight="1" x14ac:dyDescent="0.4"/>
    <row r="244" ht="14.5" hidden="1" customHeight="1" x14ac:dyDescent="0.4"/>
    <row r="245" ht="14.5" hidden="1" customHeight="1" x14ac:dyDescent="0.4"/>
    <row r="246" ht="14.5" hidden="1" customHeight="1" x14ac:dyDescent="0.4"/>
    <row r="247" ht="14.5" hidden="1" customHeight="1" x14ac:dyDescent="0.4"/>
    <row r="248" ht="14.5" hidden="1" customHeight="1" x14ac:dyDescent="0.4"/>
    <row r="249" ht="14.5" hidden="1" customHeight="1" x14ac:dyDescent="0.4"/>
    <row r="250" ht="14.5" hidden="1" customHeight="1" x14ac:dyDescent="0.4"/>
    <row r="251" ht="14.5" hidden="1" customHeight="1" x14ac:dyDescent="0.4"/>
    <row r="252" ht="14.5" hidden="1" customHeight="1" x14ac:dyDescent="0.4"/>
    <row r="253" ht="14.5" hidden="1" customHeight="1" x14ac:dyDescent="0.4"/>
    <row r="254" ht="14.5" hidden="1" customHeight="1" x14ac:dyDescent="0.4"/>
    <row r="255" ht="14.5" hidden="1" customHeight="1" x14ac:dyDescent="0.4"/>
    <row r="256" ht="14.5" hidden="1" customHeight="1" x14ac:dyDescent="0.4"/>
    <row r="257" ht="14.5" hidden="1" customHeight="1" x14ac:dyDescent="0.4"/>
    <row r="258" ht="14.5" hidden="1" customHeight="1" x14ac:dyDescent="0.4"/>
    <row r="259" ht="14.5" hidden="1" customHeight="1" x14ac:dyDescent="0.4"/>
    <row r="260" ht="14.5" hidden="1" customHeight="1" x14ac:dyDescent="0.4"/>
    <row r="261" ht="14.5" hidden="1" customHeight="1" x14ac:dyDescent="0.4"/>
  </sheetData>
  <sheetProtection password="8A5A" sheet="1" objects="1" scenarios="1"/>
  <mergeCells count="25">
    <mergeCell ref="E28:F28"/>
    <mergeCell ref="G28:H28"/>
    <mergeCell ref="E29:F29"/>
    <mergeCell ref="G29:H29"/>
    <mergeCell ref="E30:F30"/>
    <mergeCell ref="G30:H30"/>
    <mergeCell ref="E27:F27"/>
    <mergeCell ref="G27:H27"/>
    <mergeCell ref="A6:E6"/>
    <mergeCell ref="F6:H6"/>
    <mergeCell ref="A7:E7"/>
    <mergeCell ref="F7:H7"/>
    <mergeCell ref="A8:E8"/>
    <mergeCell ref="F8:H8"/>
    <mergeCell ref="A9:H9"/>
    <mergeCell ref="A16:C17"/>
    <mergeCell ref="A21:C21"/>
    <mergeCell ref="B26:F26"/>
    <mergeCell ref="G26:H26"/>
    <mergeCell ref="A5:H5"/>
    <mergeCell ref="A1:H1"/>
    <mergeCell ref="A2:D3"/>
    <mergeCell ref="E2:G3"/>
    <mergeCell ref="H2:H3"/>
    <mergeCell ref="A4:H4"/>
  </mergeCells>
  <dataValidations count="2">
    <dataValidation operator="greaterThan" showInputMessage="1" showErrorMessage="1" sqref="F6:H6"/>
    <dataValidation type="decimal" showInputMessage="1" showErrorMessage="1" sqref="F7:H7">
      <formula1>0</formula1>
      <formula2>5000</formula2>
    </dataValidation>
  </dataValidations>
  <pageMargins left="0.43307086614173229" right="0.43307086614173229" top="0.39370078740157483" bottom="0.3937007874015748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177154" r:id="rId4">
          <objectPr defaultSize="0" r:id="rId5">
            <anchor moveWithCells="1">
              <from>
                <xdr:col>0</xdr:col>
                <xdr:colOff>28049</xdr:colOff>
                <xdr:row>31</xdr:row>
                <xdr:rowOff>44879</xdr:rowOff>
              </from>
              <to>
                <xdr:col>7</xdr:col>
                <xdr:colOff>656348</xdr:colOff>
                <xdr:row>58</xdr:row>
                <xdr:rowOff>134636</xdr:rowOff>
              </to>
            </anchor>
          </objectPr>
        </oleObject>
      </mc:Choice>
      <mc:Fallback>
        <oleObject progId="Word.Document.12" shapeId="177154" r:id="rId4"/>
      </mc:Fallback>
    </mc:AlternateContent>
    <mc:AlternateContent xmlns:mc="http://schemas.openxmlformats.org/markup-compatibility/2006">
      <mc:Choice Requires="x14">
        <oleObject progId="Word.Document.12" shapeId="177155" r:id="rId6">
          <objectPr defaultSize="0" r:id="rId7">
            <anchor moveWithCells="1">
              <from>
                <xdr:col>0</xdr:col>
                <xdr:colOff>84147</xdr:colOff>
                <xdr:row>59</xdr:row>
                <xdr:rowOff>95367</xdr:rowOff>
              </from>
              <to>
                <xdr:col>7</xdr:col>
                <xdr:colOff>667568</xdr:colOff>
                <xdr:row>70</xdr:row>
                <xdr:rowOff>11220</xdr:rowOff>
              </to>
            </anchor>
          </objectPr>
        </oleObject>
      </mc:Choice>
      <mc:Fallback>
        <oleObject progId="Word.Document.12" shapeId="177155"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39</vt:i4>
      </vt:variant>
      <vt:variant>
        <vt:lpstr>Intervalli denominati</vt:lpstr>
      </vt:variant>
      <vt:variant>
        <vt:i4>35</vt:i4>
      </vt:variant>
    </vt:vector>
  </HeadingPairs>
  <TitlesOfParts>
    <vt:vector size="74" baseType="lpstr">
      <vt:lpstr>NOTE</vt:lpstr>
      <vt:lpstr>DATI</vt:lpstr>
      <vt:lpstr>ATTESTATO</vt:lpstr>
      <vt:lpstr>CERTIFICATO</vt:lpstr>
      <vt:lpstr>Pesatura criteri</vt:lpstr>
      <vt:lpstr>A.1.1</vt:lpstr>
      <vt:lpstr>A.1.2</vt:lpstr>
      <vt:lpstr>A.1.3</vt:lpstr>
      <vt:lpstr>A.1.4</vt:lpstr>
      <vt:lpstr>A.2.1</vt:lpstr>
      <vt:lpstr>A.2.2</vt:lpstr>
      <vt:lpstr>A.2.3</vt:lpstr>
      <vt:lpstr>A.2.4</vt:lpstr>
      <vt:lpstr>B.1.1</vt:lpstr>
      <vt:lpstr>B.1.7</vt:lpstr>
      <vt:lpstr>B.2.2</vt:lpstr>
      <vt:lpstr>B.2.3</vt:lpstr>
      <vt:lpstr>B.3.3</vt:lpstr>
      <vt:lpstr>B.3.4</vt:lpstr>
      <vt:lpstr>B.3.5</vt:lpstr>
      <vt:lpstr>B.3.6</vt:lpstr>
      <vt:lpstr>B.3.8</vt:lpstr>
      <vt:lpstr>B.4.3</vt:lpstr>
      <vt:lpstr>B.4.4</vt:lpstr>
      <vt:lpstr>B.6.1</vt:lpstr>
      <vt:lpstr>B.6.2</vt:lpstr>
      <vt:lpstr>B.6.3</vt:lpstr>
      <vt:lpstr>B.6.4</vt:lpstr>
      <vt:lpstr>C.1.2</vt:lpstr>
      <vt:lpstr>C.3.3</vt:lpstr>
      <vt:lpstr>D.1.8</vt:lpstr>
      <vt:lpstr>D.2.5</vt:lpstr>
      <vt:lpstr>D.3.2</vt:lpstr>
      <vt:lpstr>D.4.7</vt:lpstr>
      <vt:lpstr>D.5.1</vt:lpstr>
      <vt:lpstr>E.1.1</vt:lpstr>
      <vt:lpstr>E.2.1</vt:lpstr>
      <vt:lpstr>H.1.1</vt:lpstr>
      <vt:lpstr>H.2.1</vt:lpstr>
      <vt:lpstr>CERTIFICATO!Area_stampa</vt:lpstr>
      <vt:lpstr>A.1.1!Titoli_stampa</vt:lpstr>
      <vt:lpstr>A.1.2!Titoli_stampa</vt:lpstr>
      <vt:lpstr>A.1.3!Titoli_stampa</vt:lpstr>
      <vt:lpstr>A.1.4!Titoli_stampa</vt:lpstr>
      <vt:lpstr>A.2.1!Titoli_stampa</vt:lpstr>
      <vt:lpstr>A.2.2!Titoli_stampa</vt:lpstr>
      <vt:lpstr>A.2.3!Titoli_stampa</vt:lpstr>
      <vt:lpstr>A.2.4!Titoli_stampa</vt:lpstr>
      <vt:lpstr>B.1.1!Titoli_stampa</vt:lpstr>
      <vt:lpstr>B.1.7!Titoli_stampa</vt:lpstr>
      <vt:lpstr>B.2.2!Titoli_stampa</vt:lpstr>
      <vt:lpstr>B.2.3!Titoli_stampa</vt:lpstr>
      <vt:lpstr>B.3.3!Titoli_stampa</vt:lpstr>
      <vt:lpstr>B.3.4!Titoli_stampa</vt:lpstr>
      <vt:lpstr>B.3.5!Titoli_stampa</vt:lpstr>
      <vt:lpstr>B.3.6!Titoli_stampa</vt:lpstr>
      <vt:lpstr>B.3.8!Titoli_stampa</vt:lpstr>
      <vt:lpstr>B.4.3!Titoli_stampa</vt:lpstr>
      <vt:lpstr>B.4.4!Titoli_stampa</vt:lpstr>
      <vt:lpstr>B.6.1!Titoli_stampa</vt:lpstr>
      <vt:lpstr>B.6.2!Titoli_stampa</vt:lpstr>
      <vt:lpstr>B.6.3!Titoli_stampa</vt:lpstr>
      <vt:lpstr>B.6.4!Titoli_stampa</vt:lpstr>
      <vt:lpstr>C.1.2!Titoli_stampa</vt:lpstr>
      <vt:lpstr>C.3.3!Titoli_stampa</vt:lpstr>
      <vt:lpstr>D.1.8!Titoli_stampa</vt:lpstr>
      <vt:lpstr>D.2.5!Titoli_stampa</vt:lpstr>
      <vt:lpstr>D.3.2!Titoli_stampa</vt:lpstr>
      <vt:lpstr>D.4.7!Titoli_stampa</vt:lpstr>
      <vt:lpstr>D.5.1!Titoli_stampa</vt:lpstr>
      <vt:lpstr>E.1.1!Titoli_stampa</vt:lpstr>
      <vt:lpstr>E.2.1!Titoli_stampa</vt:lpstr>
      <vt:lpstr>H.1.1!Titoli_stampa</vt:lpstr>
      <vt:lpstr>H.2.1!Titoli_stampa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Protocollo Itaca Puglia 2023 - Edifici residenziali</dc:title>
  <dc:subject>Protocollo Itaca Puglia 2023 - Edifici residenziali - software di calcolo - DGR 1891/2023 </dc:subject>
  <dc:creator>Tommaso Vinciguerra</dc:creator>
  <cp:lastModifiedBy>t.vinciguerra</cp:lastModifiedBy>
  <cp:lastPrinted>2024-01-23T15:19:19Z</cp:lastPrinted>
  <dcterms:created xsi:type="dcterms:W3CDTF">2017-03-10T11:02:35Z</dcterms:created>
  <dcterms:modified xsi:type="dcterms:W3CDTF">2025-10-16T11:17:15Z</dcterms:modified>
</cp:coreProperties>
</file>